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6870" yWindow="300" windowWidth="14265" windowHeight="8565" tabRatio="936" firstSheet="6" activeTab="11"/>
  </bookViews>
  <sheets>
    <sheet name="leden 2015" sheetId="128" r:id="rId1"/>
    <sheet name="únor 2015" sheetId="129" r:id="rId2"/>
    <sheet name="březen 2015" sheetId="130" r:id="rId3"/>
    <sheet name="duben 2015 " sheetId="131" r:id="rId4"/>
    <sheet name="květen 2015 " sheetId="132" r:id="rId5"/>
    <sheet name="červen 2015" sheetId="133" r:id="rId6"/>
    <sheet name="červenec 2015" sheetId="134" r:id="rId7"/>
    <sheet name="srpen 2015" sheetId="135" r:id="rId8"/>
    <sheet name="září 2015" sheetId="136" r:id="rId9"/>
    <sheet name="říjen 2015" sheetId="138" r:id="rId10"/>
    <sheet name="listopad 2015" sheetId="139" r:id="rId11"/>
    <sheet name="prosinec 2015" sheetId="140" r:id="rId12"/>
    <sheet name="Sheet1" sheetId="137" r:id="rId13"/>
  </sheets>
  <definedNames>
    <definedName name="i_01_001_001" localSheetId="2">#REF!</definedName>
    <definedName name="i_01_001_001" localSheetId="5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0">#REF!</definedName>
    <definedName name="i_01_001_001" localSheetId="11">#REF!</definedName>
    <definedName name="i_01_001_001" localSheetId="9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0">#REF!</definedName>
    <definedName name="i_01_002_001" localSheetId="11">#REF!</definedName>
    <definedName name="i_01_002_001" localSheetId="9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0">#REF!</definedName>
    <definedName name="i_01_002_002" localSheetId="11">#REF!</definedName>
    <definedName name="i_01_002_002" localSheetId="9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0">#REF!</definedName>
    <definedName name="i_01_003_001" localSheetId="11">#REF!</definedName>
    <definedName name="i_01_003_001" localSheetId="9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0">#REF!</definedName>
    <definedName name="i_01_003_002" localSheetId="11">#REF!</definedName>
    <definedName name="i_01_003_002" localSheetId="9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0">#REF!</definedName>
    <definedName name="i_01_003_003" localSheetId="11">#REF!</definedName>
    <definedName name="i_01_003_003" localSheetId="9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0">#REF!</definedName>
    <definedName name="i_01_004_001" localSheetId="11">#REF!</definedName>
    <definedName name="i_01_004_001" localSheetId="9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0">#REF!</definedName>
    <definedName name="i_01_004_002" localSheetId="11">#REF!</definedName>
    <definedName name="i_01_004_002" localSheetId="9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0">#REF!</definedName>
    <definedName name="i_01_004_003" localSheetId="11">#REF!</definedName>
    <definedName name="i_01_004_003" localSheetId="9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0">#REF!</definedName>
    <definedName name="i_01_005_001" localSheetId="11">#REF!</definedName>
    <definedName name="i_01_005_001" localSheetId="9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0">#REF!</definedName>
    <definedName name="i_01_005_002" localSheetId="11">#REF!</definedName>
    <definedName name="i_01_005_002" localSheetId="9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0">#REF!</definedName>
    <definedName name="i_01_006_001" localSheetId="11">#REF!</definedName>
    <definedName name="i_01_006_001" localSheetId="9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0">#REF!</definedName>
    <definedName name="i_01_007_001" localSheetId="11">#REF!</definedName>
    <definedName name="i_01_007_001" localSheetId="9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0">#REF!</definedName>
    <definedName name="i_01_008_001" localSheetId="11">#REF!</definedName>
    <definedName name="i_01_008_001" localSheetId="9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0">#REF!</definedName>
    <definedName name="i_01_009_001" localSheetId="11">#REF!</definedName>
    <definedName name="i_01_009_001" localSheetId="9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0">#REF!</definedName>
    <definedName name="i_01_009_002" localSheetId="11">#REF!</definedName>
    <definedName name="i_01_009_002" localSheetId="9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0">#REF!</definedName>
    <definedName name="i_01_010_001" localSheetId="11">#REF!</definedName>
    <definedName name="i_01_010_001" localSheetId="9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0">#REF!</definedName>
    <definedName name="i_01_010_002" localSheetId="11">#REF!</definedName>
    <definedName name="i_01_010_002" localSheetId="9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0">#REF!</definedName>
    <definedName name="i_01_011_001" localSheetId="11">#REF!</definedName>
    <definedName name="i_01_011_001" localSheetId="9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0">#REF!</definedName>
    <definedName name="i_01_011_002" localSheetId="11">#REF!</definedName>
    <definedName name="i_01_011_002" localSheetId="9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0">#REF!</definedName>
    <definedName name="i_01_012_001" localSheetId="11">#REF!</definedName>
    <definedName name="i_01_012_001" localSheetId="9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0">#REF!</definedName>
    <definedName name="i_01_012_002" localSheetId="11">#REF!</definedName>
    <definedName name="i_01_012_002" localSheetId="9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0">#REF!</definedName>
    <definedName name="i_01_013_001" localSheetId="11">#REF!</definedName>
    <definedName name="i_01_013_001" localSheetId="9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0">#REF!</definedName>
    <definedName name="i_01_013_002" localSheetId="11">#REF!</definedName>
    <definedName name="i_01_013_002" localSheetId="9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0">#REF!</definedName>
    <definedName name="i_01_014_001" localSheetId="11">#REF!</definedName>
    <definedName name="i_01_014_001" localSheetId="9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0">#REF!</definedName>
    <definedName name="i_01_014_002" localSheetId="11">#REF!</definedName>
    <definedName name="i_01_014_002" localSheetId="9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0">#REF!</definedName>
    <definedName name="i_01_015_001" localSheetId="11">#REF!</definedName>
    <definedName name="i_01_015_001" localSheetId="9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0">#REF!</definedName>
    <definedName name="i_01_015_002" localSheetId="11">#REF!</definedName>
    <definedName name="i_01_015_002" localSheetId="9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0">#REF!</definedName>
    <definedName name="i_01_016_001" localSheetId="11">#REF!</definedName>
    <definedName name="i_01_016_001" localSheetId="9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0">#REF!</definedName>
    <definedName name="i_01_016_002" localSheetId="11">#REF!</definedName>
    <definedName name="i_01_016_002" localSheetId="9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0">#REF!</definedName>
    <definedName name="i_01_017_001" localSheetId="11">#REF!</definedName>
    <definedName name="i_01_017_001" localSheetId="9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0">#REF!</definedName>
    <definedName name="i_01_017_002" localSheetId="11">#REF!</definedName>
    <definedName name="i_01_017_002" localSheetId="9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0">#REF!</definedName>
    <definedName name="i_01_018_001" localSheetId="11">#REF!</definedName>
    <definedName name="i_01_018_001" localSheetId="9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0">#REF!</definedName>
    <definedName name="i_01_018_002" localSheetId="11">#REF!</definedName>
    <definedName name="i_01_018_002" localSheetId="9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0">#REF!</definedName>
    <definedName name="i_01_019_001" localSheetId="11">#REF!</definedName>
    <definedName name="i_01_019_001" localSheetId="9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0">#REF!</definedName>
    <definedName name="i_01_019_002" localSheetId="11">#REF!</definedName>
    <definedName name="i_01_019_002" localSheetId="9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0">#REF!</definedName>
    <definedName name="i_01_020_001" localSheetId="11">#REF!</definedName>
    <definedName name="i_01_020_001" localSheetId="9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0">#REF!</definedName>
    <definedName name="i_01_020_002" localSheetId="11">#REF!</definedName>
    <definedName name="i_01_020_002" localSheetId="9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0">#REF!</definedName>
    <definedName name="i_01_021_001" localSheetId="11">#REF!</definedName>
    <definedName name="i_01_021_001" localSheetId="9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0">#REF!</definedName>
    <definedName name="i_01_021_002" localSheetId="11">#REF!</definedName>
    <definedName name="i_01_021_002" localSheetId="9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0">#REF!</definedName>
    <definedName name="i_01_022_001" localSheetId="11">#REF!</definedName>
    <definedName name="i_01_022_001" localSheetId="9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0">#REF!</definedName>
    <definedName name="i_01_022_002" localSheetId="11">#REF!</definedName>
    <definedName name="i_01_022_002" localSheetId="9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0">#REF!</definedName>
    <definedName name="i_01_023_001" localSheetId="11">#REF!</definedName>
    <definedName name="i_01_023_001" localSheetId="9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0">#REF!</definedName>
    <definedName name="i_01_023_002" localSheetId="11">#REF!</definedName>
    <definedName name="i_01_023_002" localSheetId="9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0">#REF!</definedName>
    <definedName name="i_01_024_001" localSheetId="11">#REF!</definedName>
    <definedName name="i_01_024_001" localSheetId="9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0">#REF!</definedName>
    <definedName name="i_01_024_002" localSheetId="11">#REF!</definedName>
    <definedName name="i_01_024_002" localSheetId="9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0">#REF!</definedName>
    <definedName name="i_01_025_001" localSheetId="11">#REF!</definedName>
    <definedName name="i_01_025_001" localSheetId="9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0">#REF!</definedName>
    <definedName name="i_01_025_002" localSheetId="11">#REF!</definedName>
    <definedName name="i_01_025_002" localSheetId="9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0">#REF!</definedName>
    <definedName name="i_01_026_001" localSheetId="11">#REF!</definedName>
    <definedName name="i_01_026_001" localSheetId="9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0">#REF!</definedName>
    <definedName name="i_01_026_002" localSheetId="11">#REF!</definedName>
    <definedName name="i_01_026_002" localSheetId="9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0">#REF!</definedName>
    <definedName name="i_01_027_001" localSheetId="11">#REF!</definedName>
    <definedName name="i_01_027_001" localSheetId="9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0">#REF!</definedName>
    <definedName name="i_01_027_002" localSheetId="11">#REF!</definedName>
    <definedName name="i_01_027_002" localSheetId="9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0">#REF!</definedName>
    <definedName name="i_01_028_001" localSheetId="11">#REF!</definedName>
    <definedName name="i_01_028_001" localSheetId="9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0">#REF!</definedName>
    <definedName name="i_01_028_002" localSheetId="11">#REF!</definedName>
    <definedName name="i_01_028_002" localSheetId="9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0">#REF!</definedName>
    <definedName name="i_01_029_001" localSheetId="11">#REF!</definedName>
    <definedName name="i_01_029_001" localSheetId="9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0">#REF!</definedName>
    <definedName name="i_01_029_002" localSheetId="11">#REF!</definedName>
    <definedName name="i_01_029_002" localSheetId="9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0">#REF!</definedName>
    <definedName name="i_01_030_001" localSheetId="11">#REF!</definedName>
    <definedName name="i_01_030_001" localSheetId="9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0">#REF!</definedName>
    <definedName name="i_01_030_002" localSheetId="11">#REF!</definedName>
    <definedName name="i_01_030_002" localSheetId="9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0">#REF!</definedName>
    <definedName name="i_01_031_001" localSheetId="11">#REF!</definedName>
    <definedName name="i_01_031_001" localSheetId="9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0">#REF!</definedName>
    <definedName name="i_01_031_002" localSheetId="11">#REF!</definedName>
    <definedName name="i_01_031_002" localSheetId="9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0">#REF!</definedName>
    <definedName name="i_01_032_001" localSheetId="11">#REF!</definedName>
    <definedName name="i_01_032_001" localSheetId="9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0">#REF!</definedName>
    <definedName name="i_01_032_002" localSheetId="11">#REF!</definedName>
    <definedName name="i_01_032_002" localSheetId="9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0">#REF!</definedName>
    <definedName name="i_01_033_001" localSheetId="11">#REF!</definedName>
    <definedName name="i_01_033_001" localSheetId="9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0">#REF!</definedName>
    <definedName name="i_01_033_002" localSheetId="11">#REF!</definedName>
    <definedName name="i_01_033_002" localSheetId="9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0">#REF!</definedName>
    <definedName name="i_01_034_001" localSheetId="11">#REF!</definedName>
    <definedName name="i_01_034_001" localSheetId="9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0">#REF!</definedName>
    <definedName name="i_01_034_002" localSheetId="11">#REF!</definedName>
    <definedName name="i_01_034_002" localSheetId="9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0">#REF!</definedName>
    <definedName name="i_01_035_001" localSheetId="11">#REF!</definedName>
    <definedName name="i_01_035_001" localSheetId="9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0">#REF!</definedName>
    <definedName name="i_01_035_002" localSheetId="11">#REF!</definedName>
    <definedName name="i_01_035_002" localSheetId="9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0">#REF!</definedName>
    <definedName name="i_01_036_001" localSheetId="11">#REF!</definedName>
    <definedName name="i_01_036_001" localSheetId="9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0">#REF!</definedName>
    <definedName name="i_01_036_002" localSheetId="11">#REF!</definedName>
    <definedName name="i_01_036_002" localSheetId="9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0">#REF!</definedName>
    <definedName name="i_01_037_001" localSheetId="11">#REF!</definedName>
    <definedName name="i_01_037_001" localSheetId="9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0">#REF!</definedName>
    <definedName name="i_01_037_002" localSheetId="11">#REF!</definedName>
    <definedName name="i_01_037_002" localSheetId="9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0">#REF!</definedName>
    <definedName name="i_01_038_001" localSheetId="11">#REF!</definedName>
    <definedName name="i_01_038_001" localSheetId="9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0">#REF!</definedName>
    <definedName name="i_01_038_002" localSheetId="11">#REF!</definedName>
    <definedName name="i_01_038_002" localSheetId="9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0">#REF!</definedName>
    <definedName name="i_01_039_001" localSheetId="11">#REF!</definedName>
    <definedName name="i_01_039_001" localSheetId="9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0">#REF!</definedName>
    <definedName name="i_01_039_002" localSheetId="11">#REF!</definedName>
    <definedName name="i_01_039_002" localSheetId="9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0">#REF!</definedName>
    <definedName name="i_01_040_001" localSheetId="11">#REF!</definedName>
    <definedName name="i_01_040_001" localSheetId="9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0">#REF!</definedName>
    <definedName name="i_01_040_002" localSheetId="11">#REF!</definedName>
    <definedName name="i_01_040_002" localSheetId="9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0">#REF!</definedName>
    <definedName name="i_01_040_003" localSheetId="11">#REF!</definedName>
    <definedName name="i_01_040_003" localSheetId="9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3">#REF!</definedName>
    <definedName name="id_DVP" localSheetId="4">#REF!</definedName>
    <definedName name="id_DVP" localSheetId="0">#REF!</definedName>
    <definedName name="id_DVP" localSheetId="10">#REF!</definedName>
    <definedName name="id_DVP" localSheetId="11">#REF!</definedName>
    <definedName name="id_DVP" localSheetId="9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3">#REF!</definedName>
    <definedName name="id_ICO" localSheetId="4">#REF!</definedName>
    <definedName name="id_ICO" localSheetId="0">#REF!</definedName>
    <definedName name="id_ICO" localSheetId="10">#REF!</definedName>
    <definedName name="id_ICO" localSheetId="11">#REF!</definedName>
    <definedName name="id_ICO" localSheetId="9">#REF!</definedName>
    <definedName name="id_ICO" localSheetId="1">#REF!</definedName>
    <definedName name="id_ICO" localSheetId="8">#REF!</definedName>
    <definedName name="id_ICO">#REF!</definedName>
  </definedNames>
  <calcPr calcId="145621"/>
</workbook>
</file>

<file path=xl/calcChain.xml><?xml version="1.0" encoding="utf-8"?>
<calcChain xmlns="http://schemas.openxmlformats.org/spreadsheetml/2006/main">
  <c r="F35" i="140" l="1"/>
  <c r="F33" i="140"/>
  <c r="F25" i="140"/>
  <c r="E29" i="140" l="1"/>
  <c r="F52" i="140"/>
  <c r="E32" i="140"/>
  <c r="E23" i="140"/>
  <c r="E21" i="140"/>
  <c r="F23" i="140" l="1"/>
  <c r="F31" i="140"/>
  <c r="F32" i="140"/>
  <c r="F44" i="140"/>
  <c r="F29" i="140"/>
  <c r="F34" i="140"/>
  <c r="F24" i="140"/>
  <c r="F30" i="140"/>
  <c r="F52" i="139"/>
  <c r="E32" i="139"/>
  <c r="E29" i="139"/>
  <c r="E21" i="139" s="1"/>
  <c r="E23" i="139"/>
  <c r="F21" i="140" l="1"/>
  <c r="F35" i="139"/>
  <c r="F33" i="139"/>
  <c r="F24" i="139"/>
  <c r="F44" i="139"/>
  <c r="F34" i="139"/>
  <c r="F31" i="139"/>
  <c r="F25" i="139"/>
  <c r="F30" i="139"/>
  <c r="F23" i="139"/>
  <c r="F32" i="139"/>
  <c r="F29" i="139"/>
  <c r="F29" i="138"/>
  <c r="F32" i="138"/>
  <c r="F23" i="138"/>
  <c r="F44" i="138"/>
  <c r="F35" i="138"/>
  <c r="F34" i="138"/>
  <c r="F33" i="138"/>
  <c r="F31" i="138"/>
  <c r="F30" i="138"/>
  <c r="F25" i="138"/>
  <c r="F24" i="138"/>
  <c r="F24" i="135"/>
  <c r="F23" i="135"/>
  <c r="E32" i="138"/>
  <c r="E29" i="138"/>
  <c r="E23" i="138"/>
  <c r="F30" i="136"/>
  <c r="F21" i="136"/>
  <c r="E21" i="136"/>
  <c r="F52" i="138"/>
  <c r="F21" i="139" l="1"/>
  <c r="E21" i="138"/>
  <c r="F52" i="136"/>
  <c r="F21" i="138" l="1"/>
  <c r="F44" i="136"/>
  <c r="F31" i="136"/>
  <c r="F24" i="136"/>
  <c r="F23" i="136" s="1"/>
  <c r="F34" i="136"/>
  <c r="F32" i="136" s="1"/>
  <c r="E23" i="135"/>
  <c r="F52" i="135"/>
  <c r="E32" i="135"/>
  <c r="E29" i="135"/>
  <c r="F29" i="136" l="1"/>
  <c r="E21" i="135"/>
  <c r="F34" i="135" s="1"/>
  <c r="F32" i="135" s="1"/>
  <c r="F31" i="135"/>
  <c r="F30" i="135"/>
  <c r="F29" i="135" s="1"/>
  <c r="F52" i="134"/>
  <c r="E32" i="134"/>
  <c r="E29" i="134"/>
  <c r="F44" i="135" l="1"/>
  <c r="F21" i="135"/>
  <c r="E21" i="134"/>
  <c r="F44" i="134" s="1"/>
  <c r="F34" i="134"/>
  <c r="F32" i="134" s="1"/>
  <c r="F52" i="133"/>
  <c r="E32" i="133"/>
  <c r="E29" i="133"/>
  <c r="E21" i="133" s="1"/>
  <c r="E23" i="133"/>
  <c r="F31" i="134" l="1"/>
  <c r="F30" i="134"/>
  <c r="F24" i="134"/>
  <c r="F23" i="134" s="1"/>
  <c r="F44" i="133"/>
  <c r="F31" i="133"/>
  <c r="F24" i="133"/>
  <c r="F23" i="133" s="1"/>
  <c r="F34" i="133"/>
  <c r="F32" i="133" s="1"/>
  <c r="F30" i="133"/>
  <c r="F29" i="133" s="1"/>
  <c r="F52" i="132"/>
  <c r="E32" i="132"/>
  <c r="E29" i="132"/>
  <c r="E21" i="132" s="1"/>
  <c r="E23" i="132"/>
  <c r="F21" i="134" l="1"/>
  <c r="F29" i="134"/>
  <c r="F21" i="133"/>
  <c r="F34" i="132"/>
  <c r="F32" i="132" s="1"/>
  <c r="F44" i="132"/>
  <c r="F31" i="132"/>
  <c r="F24" i="132"/>
  <c r="F23" i="132" s="1"/>
  <c r="F30" i="132"/>
  <c r="F29" i="132" s="1"/>
  <c r="F52" i="131"/>
  <c r="E32" i="131"/>
  <c r="E29" i="131"/>
  <c r="E23" i="131"/>
  <c r="F21" i="132" l="1"/>
  <c r="E21" i="131"/>
  <c r="F44" i="131" s="1"/>
  <c r="F52" i="130"/>
  <c r="E32" i="130"/>
  <c r="E29" i="130"/>
  <c r="E21" i="130" s="1"/>
  <c r="E23" i="130"/>
  <c r="F34" i="131" l="1"/>
  <c r="F32" i="131" s="1"/>
  <c r="F31" i="131"/>
  <c r="F30" i="131"/>
  <c r="F24" i="131"/>
  <c r="F23" i="131" s="1"/>
  <c r="F34" i="130"/>
  <c r="F32" i="130" s="1"/>
  <c r="F30" i="130"/>
  <c r="F44" i="130"/>
  <c r="F31" i="130"/>
  <c r="F24" i="130"/>
  <c r="F23" i="130" s="1"/>
  <c r="F52" i="129"/>
  <c r="E32" i="129"/>
  <c r="E29" i="129"/>
  <c r="E23" i="129"/>
  <c r="E21" i="129" s="1"/>
  <c r="F29" i="131" l="1"/>
  <c r="F21" i="131" s="1"/>
  <c r="F21" i="130"/>
  <c r="F29" i="130"/>
  <c r="F31" i="129"/>
  <c r="F24" i="129"/>
  <c r="F23" i="129" s="1"/>
  <c r="F44" i="129"/>
  <c r="F34" i="129"/>
  <c r="F32" i="129" s="1"/>
  <c r="F30" i="129"/>
  <c r="F32" i="128"/>
  <c r="F29" i="128"/>
  <c r="F21" i="128" s="1"/>
  <c r="F23" i="128"/>
  <c r="F52" i="128"/>
  <c r="F29" i="129" l="1"/>
  <c r="F21" i="129" s="1"/>
  <c r="E32" i="128"/>
  <c r="E29" i="128"/>
  <c r="E23" i="128"/>
  <c r="E21" i="128" l="1"/>
  <c r="F31" i="128" s="1"/>
  <c r="F30" i="128" l="1"/>
  <c r="F34" i="128"/>
  <c r="F44" i="128"/>
  <c r="F24" i="128"/>
</calcChain>
</file>

<file path=xl/sharedStrings.xml><?xml version="1.0" encoding="utf-8"?>
<sst xmlns="http://schemas.openxmlformats.org/spreadsheetml/2006/main" count="648" uniqueCount="64">
  <si>
    <t>Druh fondu</t>
  </si>
  <si>
    <t>Typ fondu</t>
  </si>
  <si>
    <t>CZK</t>
  </si>
  <si>
    <t>Zkrácený název fondu</t>
  </si>
  <si>
    <t>Aktiva celkem</t>
  </si>
  <si>
    <t>Měna</t>
  </si>
  <si>
    <t>Jmenovitá hodnota PL, Kč</t>
  </si>
  <si>
    <t>ISIN</t>
  </si>
  <si>
    <t>Hodnota, tis. Kč</t>
  </si>
  <si>
    <t>Pokladní hotovost</t>
  </si>
  <si>
    <t>Pohledávky za bankami a družstevními záložnami</t>
  </si>
  <si>
    <t>Pohledávky za bankami a DZ - splatné na požádání</t>
  </si>
  <si>
    <t>Pohledávky za bankami a DZ - ostatní pohledávky</t>
  </si>
  <si>
    <t>Pohledávky za nebankovními subjekty</t>
  </si>
  <si>
    <t>Pohledávky za nebank. subjekty - splatné na požádání</t>
  </si>
  <si>
    <t>Pohledávky za nebank. subjekty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</si>
  <si>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</si>
  <si>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</si>
  <si>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</si>
  <si>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</si>
  <si>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</si>
  <si>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</si>
  <si>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</si>
  <si>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Účasti s podstatným a rozhodujícím vlivem</t>
  </si>
  <si>
    <t>Dlouhodobý nehmotný majetek</t>
  </si>
  <si>
    <t>Zřizovací výdaje</t>
  </si>
  <si>
    <t>Goodwill</t>
  </si>
  <si>
    <t>Ostatní dlouhodobý nehmotný majetek</t>
  </si>
  <si>
    <t>Dlouhodobý hmotný majetek</t>
  </si>
  <si>
    <t>Pozemky a budovy pro provozní činnost</t>
  </si>
  <si>
    <t>Ostatní aktiva</t>
  </si>
  <si>
    <t>Pohledávky z upsaného základního kapitálu</t>
  </si>
  <si>
    <t>Náklady a příjmy příštích období</t>
  </si>
  <si>
    <t>Podílové listy odkoupené ve sledovaném období</t>
  </si>
  <si>
    <t>Podíl                                                    na celkových aktivech, %</t>
  </si>
  <si>
    <t>Ostatní dlouhodobý hmotný majetek</t>
  </si>
  <si>
    <t>Podílové listy vydané ve sledovaném období</t>
  </si>
  <si>
    <t>ř.</t>
  </si>
  <si>
    <t>A  K  T  I  V  A</t>
  </si>
  <si>
    <t>Ukazatel</t>
  </si>
  <si>
    <t>k datu</t>
  </si>
  <si>
    <t>otevřený podílový fond</t>
  </si>
  <si>
    <t>speciální</t>
  </si>
  <si>
    <t xml:space="preserve">Informační povinnost dle § 239 zákona č. 240/2013 Sb., </t>
  </si>
  <si>
    <t xml:space="preserve"> o investičních společnostech a investičních fondech, v platném znění</t>
  </si>
  <si>
    <t xml:space="preserve">Měsíční informace fondu kolektivního investování dle § 239 odst. 1 písm. c) </t>
  </si>
  <si>
    <t xml:space="preserve">Měsíční informace fondu kolektivního investování dle § 239 odst. 1 písm b) </t>
  </si>
  <si>
    <t>Raiffeisen chráněný fond americké prosperity</t>
  </si>
  <si>
    <t>CZ0008474087</t>
  </si>
  <si>
    <t>za období 1.1. -</t>
  </si>
  <si>
    <t>Raiffeisen investiční společnost a.s.
Praha 4, Hvězdova 1716/2b, PSČ 140 78, IČ: 29146739
zapsaná v obchodním rejstříku vedeném Městským soudem v Praze, oddíl B, vložka 18837
http://www.rfis.cz</t>
  </si>
  <si>
    <t>Počet (ks)</t>
  </si>
  <si>
    <t>Hodnota (Kč)</t>
  </si>
  <si>
    <t>za období 1.2. -</t>
  </si>
  <si>
    <t>za období 1.3. -</t>
  </si>
  <si>
    <t>za období 1.4. -</t>
  </si>
  <si>
    <t>za období 1.5. -</t>
  </si>
  <si>
    <t>za období 1.6. -</t>
  </si>
  <si>
    <t>za období 1.7. -</t>
  </si>
  <si>
    <t>za období 1.8. -</t>
  </si>
  <si>
    <t>za období 1.9. -</t>
  </si>
  <si>
    <t>za období 1.10. -</t>
  </si>
  <si>
    <t>za období 1.11. -</t>
  </si>
  <si>
    <t>za období 1.12.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</si>
</sst>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"/>
  </numFmts>
  <fonts count="24" x14ac:knownFonts="1">
    <font>
      <sz val="10"/>
      <name val="Arial CE"/>
      <charset val="238"/>
    </font>
    <font>
      <sz val="10"/>
      <name val="Arial CE"/>
      <charset val="238"/>
    </font>
    <font>
      <sz val="9"/>
      <name val="Arial CE"/>
      <family val="2"/>
      <charset val="238"/>
    </font>
    <font>
      <sz val="8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"/>
      <family val="2"/>
    </font>
    <font>
      <b/>
      <sz val="9"/>
      <name val="Arial"/>
      <family val="2"/>
    </font>
    <font>
      <sz val="9"/>
      <name val="Times New Roman"/>
      <family val="1"/>
    </font>
    <font>
      <sz val="10"/>
      <name val="Arial CE"/>
      <family val="2"/>
      <charset val="238"/>
    </font>
    <font>
      <sz val="8"/>
      <name val="Arial CE"/>
      <charset val="238"/>
    </font>
    <font>
      <sz val="10"/>
      <name val="Arial"/>
      <family val="2"/>
    </font>
    <font>
      <b/>
      <sz val="9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</font>
    <font>
      <sz val="10"/>
      <name val="Times New Roman"/>
      <family val="1"/>
    </font>
    <font>
      <b/>
      <sz val="14"/>
      <name val="Arial"/>
      <family val="2"/>
      <charset val="238"/>
    </font>
    <font>
      <b/>
      <sz val="12"/>
      <name val="Arial"/>
      <family val="2"/>
    </font>
    <font>
      <b/>
      <sz val="12"/>
      <name val="Arial CE"/>
      <charset val="238"/>
    </font>
    <font>
      <b/>
      <sz val="13"/>
      <name val="Arial CE"/>
      <family val="2"/>
      <charset val="238"/>
    </font>
    <font>
      <b/>
      <sz val="14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 applyBorder="0"/>
    <xf numFmtId="0" fontId="22" fillId="0" borderId="0"/>
  </cellStyleXfs>
  <cellXfs count="104">
    <xf numFmtId="0" fontId="0" fillId="0" borderId="0" xfId="0"/>
    <xf numFmtId="1" fontId="2" fillId="0" borderId="1" xfId="0" applyNumberFormat="1" applyFont="1" applyFill="1" applyBorder="1" applyAlignment="1" applyProtection="1">
      <alignment horizontal="center"/>
      <protection locked="0"/>
    </xf>
    <xf numFmtId="0" fontId="0" fillId="0" borderId="0" xfId="0" applyFill="1" applyBorder="1" applyProtection="1"/>
    <xf numFmtId="0" fontId="2" fillId="0" borderId="0" xfId="0" applyFont="1" applyFill="1" applyBorder="1" applyProtection="1">
      <protection hidden="1"/>
    </xf>
    <xf numFmtId="0" fontId="6" fillId="0" borderId="0" xfId="0" applyFont="1" applyFill="1" applyBorder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0" fillId="0" borderId="0" xfId="0" applyFill="1" applyAlignment="1" applyProtection="1">
      <alignment horizontal="left"/>
    </xf>
    <xf numFmtId="3" fontId="8" fillId="0" borderId="3" xfId="0" applyNumberFormat="1" applyFont="1" applyFill="1" applyBorder="1" applyAlignment="1" applyProtection="1">
      <alignment horizontal="right" vertical="center" indent="1" shrinkToFit="1"/>
      <protection locked="0"/>
    </xf>
    <xf numFmtId="3" fontId="8" fillId="0" borderId="4" xfId="0" applyNumberFormat="1" applyFont="1" applyFill="1" applyBorder="1" applyAlignment="1" applyProtection="1">
      <alignment horizontal="right" vertical="center" indent="1" shrinkToFit="1"/>
      <protection locked="0"/>
    </xf>
    <xf numFmtId="0" fontId="13" fillId="0" borderId="5" xfId="0" applyFont="1" applyFill="1" applyBorder="1" applyAlignment="1">
      <alignment horizontal="left" vertical="center" wrapText="1" indent="1"/>
    </xf>
    <xf numFmtId="0" fontId="12" fillId="0" borderId="2" xfId="0" applyFont="1" applyFill="1" applyBorder="1" applyAlignment="1">
      <alignment vertical="center" wrapText="1"/>
    </xf>
    <xf numFmtId="1" fontId="3" fillId="0" borderId="1" xfId="0" applyNumberFormat="1" applyFont="1" applyFill="1" applyBorder="1" applyAlignment="1" applyProtection="1">
      <alignment horizontal="center"/>
      <protection locked="0"/>
    </xf>
    <xf numFmtId="3" fontId="8" fillId="0" borderId="6" xfId="0" applyNumberFormat="1" applyFont="1" applyFill="1" applyBorder="1" applyAlignment="1" applyProtection="1">
      <alignment horizontal="right" vertical="center" indent="1" shrinkToFit="1"/>
      <protection locked="0"/>
    </xf>
    <xf numFmtId="3" fontId="8" fillId="0" borderId="4" xfId="0" applyNumberFormat="1" applyFont="1" applyFill="1" applyBorder="1" applyAlignment="1" applyProtection="1">
      <alignment horizontal="right" vertical="center" indent="1"/>
      <protection locked="0"/>
    </xf>
    <xf numFmtId="0" fontId="2" fillId="0" borderId="0" xfId="0" applyFont="1" applyFill="1" applyBorder="1" applyAlignment="1" applyProtection="1">
      <alignment horizontal="right" vertical="center" indent="1"/>
      <protection hidden="1"/>
    </xf>
    <xf numFmtId="0" fontId="2" fillId="0" borderId="0" xfId="0" applyFont="1" applyFill="1" applyBorder="1" applyAlignment="1" applyProtection="1">
      <alignment vertical="center"/>
      <protection hidden="1"/>
    </xf>
    <xf numFmtId="164" fontId="2" fillId="0" borderId="1" xfId="0" applyNumberFormat="1" applyFont="1" applyFill="1" applyBorder="1" applyAlignment="1" applyProtection="1">
      <alignment horizontal="center" vertical="center"/>
      <protection locked="0"/>
    </xf>
    <xf numFmtId="4" fontId="2" fillId="0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vertical="center"/>
    </xf>
    <xf numFmtId="0" fontId="2" fillId="0" borderId="0" xfId="0" applyFont="1" applyFill="1" applyAlignment="1" applyProtection="1">
      <alignment horizontal="left" vertical="center"/>
      <protection hidden="1"/>
    </xf>
    <xf numFmtId="4" fontId="8" fillId="0" borderId="7" xfId="0" applyNumberFormat="1" applyFont="1" applyFill="1" applyBorder="1" applyAlignment="1" applyProtection="1">
      <alignment horizontal="right" vertical="center" wrapText="1" indent="2"/>
      <protection locked="0"/>
    </xf>
    <xf numFmtId="4" fontId="8" fillId="0" borderId="8" xfId="0" applyNumberFormat="1" applyFont="1" applyFill="1" applyBorder="1" applyAlignment="1" applyProtection="1">
      <alignment horizontal="right" vertical="center" wrapText="1" indent="2"/>
      <protection locked="0"/>
    </xf>
    <xf numFmtId="4" fontId="8" fillId="0" borderId="9" xfId="0" applyNumberFormat="1" applyFont="1" applyFill="1" applyBorder="1" applyAlignment="1" applyProtection="1">
      <alignment horizontal="right" vertical="center" wrapText="1" indent="2"/>
      <protection locked="0"/>
    </xf>
    <xf numFmtId="3" fontId="8" fillId="0" borderId="0" xfId="0" applyNumberFormat="1" applyFont="1" applyFill="1" applyBorder="1" applyAlignment="1" applyProtection="1">
      <alignment horizontal="right" vertical="center" indent="1"/>
      <protection locked="0"/>
    </xf>
    <xf numFmtId="4" fontId="8" fillId="0" borderId="0" xfId="0" applyNumberFormat="1" applyFont="1" applyFill="1" applyBorder="1" applyAlignment="1" applyProtection="1">
      <alignment horizontal="right" vertical="center" wrapText="1" indent="2"/>
      <protection locked="0"/>
    </xf>
    <xf numFmtId="0" fontId="2" fillId="0" borderId="10" xfId="0" applyFont="1" applyFill="1" applyBorder="1" applyAlignment="1" applyProtection="1">
      <alignment horizontal="right" vertical="center" indent="1"/>
    </xf>
    <xf numFmtId="0" fontId="1" fillId="0" borderId="0" xfId="0" applyFont="1"/>
    <xf numFmtId="0" fontId="8" fillId="0" borderId="0" xfId="0" applyFont="1" applyFill="1" applyAlignment="1" applyProtection="1">
      <alignment horizontal="centerContinuous"/>
      <protection hidden="1"/>
    </xf>
    <xf numFmtId="0" fontId="8" fillId="0" borderId="0" xfId="0" applyFont="1"/>
    <xf numFmtId="0" fontId="14" fillId="0" borderId="0" xfId="0" applyFont="1" applyFill="1" applyAlignment="1" applyProtection="1">
      <alignment horizontal="centerContinuous"/>
      <protection hidden="1"/>
    </xf>
    <xf numFmtId="0" fontId="8" fillId="0" borderId="0" xfId="0" applyFont="1" applyFill="1" applyAlignment="1" applyProtection="1">
      <alignment horizontal="left" vertical="center"/>
      <protection hidden="1"/>
    </xf>
    <xf numFmtId="0" fontId="8" fillId="0" borderId="0" xfId="0" applyFont="1" applyFill="1" applyAlignment="1" applyProtection="1">
      <alignment horizontal="center"/>
      <protection hidden="1"/>
    </xf>
    <xf numFmtId="49" fontId="8" fillId="0" borderId="0" xfId="0" applyNumberFormat="1" applyFont="1" applyFill="1" applyBorder="1" applyProtection="1"/>
    <xf numFmtId="0" fontId="8" fillId="0" borderId="0" xfId="0" applyFont="1" applyFill="1" applyBorder="1" applyProtection="1">
      <protection hidden="1"/>
    </xf>
    <xf numFmtId="0" fontId="8" fillId="0" borderId="0" xfId="0" applyFont="1" applyFill="1" applyBorder="1" applyAlignment="1" applyProtection="1">
      <alignment horizontal="right" vertical="center"/>
      <protection hidden="1"/>
    </xf>
    <xf numFmtId="0" fontId="8" fillId="0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Border="1" applyAlignment="1" applyProtection="1">
      <alignment horizontal="right" vertical="center" indent="1"/>
      <protection hidden="1"/>
    </xf>
    <xf numFmtId="0" fontId="8" fillId="0" borderId="0" xfId="0" applyFont="1" applyFill="1" applyAlignment="1" applyProtection="1">
      <alignment horizontal="center" vertical="center"/>
    </xf>
    <xf numFmtId="1" fontId="8" fillId="0" borderId="0" xfId="0" applyNumberFormat="1" applyFont="1" applyFill="1" applyBorder="1" applyAlignment="1" applyProtection="1">
      <alignment horizontal="center"/>
      <protection locked="0"/>
    </xf>
    <xf numFmtId="4" fontId="8" fillId="0" borderId="0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 applyProtection="1">
      <alignment horizontal="left" vertical="top"/>
    </xf>
    <xf numFmtId="0" fontId="10" fillId="0" borderId="0" xfId="0" applyFont="1" applyFill="1" applyBorder="1" applyAlignment="1" applyProtection="1">
      <alignment horizontal="justify" vertical="top" wrapText="1"/>
    </xf>
    <xf numFmtId="0" fontId="15" fillId="0" borderId="0" xfId="0" applyFont="1" applyFill="1" applyBorder="1" applyAlignment="1" applyProtection="1">
      <alignment vertical="center"/>
    </xf>
    <xf numFmtId="0" fontId="1" fillId="0" borderId="0" xfId="0" applyFont="1" applyFill="1" applyBorder="1" applyAlignment="1">
      <alignment horizontal="left" vertical="center" indent="1"/>
    </xf>
    <xf numFmtId="0" fontId="1" fillId="0" borderId="0" xfId="0" applyFont="1" applyBorder="1" applyAlignment="1">
      <alignment vertical="center"/>
    </xf>
    <xf numFmtId="0" fontId="10" fillId="0" borderId="0" xfId="0" applyFont="1" applyFill="1" applyBorder="1" applyAlignment="1" applyProtection="1">
      <alignment horizontal="center" vertical="center" wrapText="1"/>
    </xf>
    <xf numFmtId="0" fontId="14" fillId="0" borderId="0" xfId="0" applyFont="1" applyFill="1" applyBorder="1" applyAlignment="1" applyProtection="1">
      <alignment horizontal="left" vertical="center"/>
    </xf>
    <xf numFmtId="0" fontId="8" fillId="0" borderId="0" xfId="0" applyFont="1" applyFill="1" applyAlignment="1" applyProtection="1">
      <alignment horizontal="left"/>
    </xf>
    <xf numFmtId="0" fontId="13" fillId="0" borderId="11" xfId="0" applyFont="1" applyFill="1" applyBorder="1" applyAlignment="1" applyProtection="1">
      <alignment horizontal="centerContinuous" vertical="center" wrapText="1"/>
    </xf>
    <xf numFmtId="0" fontId="7" fillId="0" borderId="12" xfId="0" applyFont="1" applyFill="1" applyBorder="1" applyAlignment="1" applyProtection="1">
      <alignment horizontal="centerContinuous" vertical="center" wrapText="1"/>
    </xf>
    <xf numFmtId="0" fontId="0" fillId="0" borderId="13" xfId="0" applyFill="1" applyBorder="1" applyAlignment="1" applyProtection="1">
      <alignment horizontal="centerContinuous" vertical="center"/>
    </xf>
    <xf numFmtId="0" fontId="5" fillId="0" borderId="14" xfId="0" applyFont="1" applyFill="1" applyBorder="1" applyAlignment="1" applyProtection="1">
      <alignment horizontal="center" vertical="top" wrapText="1"/>
    </xf>
    <xf numFmtId="0" fontId="17" fillId="0" borderId="15" xfId="0" applyFont="1" applyFill="1" applyBorder="1" applyAlignment="1" applyProtection="1">
      <alignment horizontal="centerContinuous"/>
    </xf>
    <xf numFmtId="0" fontId="16" fillId="0" borderId="11" xfId="0" applyFont="1" applyFill="1" applyBorder="1" applyAlignment="1" applyProtection="1">
      <alignment horizontal="centerContinuous" vertical="center" wrapText="1"/>
    </xf>
    <xf numFmtId="0" fontId="7" fillId="0" borderId="13" xfId="0" applyFont="1" applyFill="1" applyBorder="1" applyAlignment="1" applyProtection="1">
      <alignment horizontal="centerContinuous" vertical="center" wrapText="1"/>
    </xf>
    <xf numFmtId="0" fontId="5" fillId="0" borderId="16" xfId="0" applyFont="1" applyFill="1" applyBorder="1" applyAlignment="1" applyProtection="1">
      <alignment horizontal="center" vertical="center" wrapText="1"/>
    </xf>
    <xf numFmtId="0" fontId="5" fillId="0" borderId="17" xfId="0" applyFont="1" applyFill="1" applyBorder="1" applyAlignment="1" applyProtection="1">
      <alignment horizontal="center" vertical="center" wrapText="1"/>
    </xf>
    <xf numFmtId="0" fontId="5" fillId="0" borderId="18" xfId="0" applyFont="1" applyFill="1" applyBorder="1" applyAlignment="1" applyProtection="1">
      <alignment horizontal="center" vertical="center" wrapText="1"/>
    </xf>
    <xf numFmtId="0" fontId="12" fillId="0" borderId="19" xfId="0" applyFont="1" applyFill="1" applyBorder="1" applyAlignment="1">
      <alignment vertical="center" wrapText="1"/>
    </xf>
    <xf numFmtId="0" fontId="1" fillId="0" borderId="20" xfId="0" applyFont="1" applyFill="1" applyBorder="1" applyAlignment="1">
      <alignment horizontal="left" vertical="center" indent="1"/>
    </xf>
    <xf numFmtId="0" fontId="10" fillId="0" borderId="2" xfId="0" applyFont="1" applyFill="1" applyBorder="1" applyAlignment="1" applyProtection="1">
      <alignment vertical="center" wrapText="1"/>
    </xf>
    <xf numFmtId="0" fontId="10" fillId="0" borderId="21" xfId="0" applyFont="1" applyFill="1" applyBorder="1" applyAlignment="1" applyProtection="1">
      <alignment vertical="center" wrapText="1"/>
    </xf>
    <xf numFmtId="0" fontId="13" fillId="0" borderId="22" xfId="0" applyFont="1" applyFill="1" applyBorder="1" applyAlignment="1" applyProtection="1">
      <alignment horizontal="center"/>
    </xf>
    <xf numFmtId="0" fontId="0" fillId="0" borderId="11" xfId="0" applyFill="1" applyBorder="1" applyAlignment="1" applyProtection="1">
      <alignment horizontal="centerContinuous"/>
    </xf>
    <xf numFmtId="0" fontId="18" fillId="0" borderId="15" xfId="0" applyFont="1" applyFill="1" applyBorder="1" applyAlignment="1" applyProtection="1">
      <alignment horizontal="centerContinuous"/>
    </xf>
    <xf numFmtId="0" fontId="19" fillId="0" borderId="0" xfId="0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horizontal="left" vertical="center"/>
    </xf>
    <xf numFmtId="0" fontId="20" fillId="0" borderId="0" xfId="0" applyFont="1" applyFill="1" applyAlignment="1" applyProtection="1">
      <alignment horizontal="centerContinuous"/>
      <protection hidden="1"/>
    </xf>
    <xf numFmtId="0" fontId="0" fillId="0" borderId="13" xfId="0" applyFill="1" applyBorder="1" applyAlignment="1" applyProtection="1">
      <alignment horizontal="centerContinuous" vertical="top"/>
    </xf>
    <xf numFmtId="0" fontId="18" fillId="0" borderId="12" xfId="0" applyFont="1" applyFill="1" applyBorder="1" applyAlignment="1" applyProtection="1">
      <alignment horizontal="centerContinuous" vertical="top"/>
    </xf>
    <xf numFmtId="0" fontId="13" fillId="0" borderId="14" xfId="0" applyFont="1" applyFill="1" applyBorder="1" applyAlignment="1" applyProtection="1">
      <alignment horizontal="center" vertical="top"/>
    </xf>
    <xf numFmtId="0" fontId="1" fillId="0" borderId="0" xfId="0" applyFont="1" applyFill="1" applyAlignment="1" applyProtection="1">
      <alignment horizontal="centerContinuous"/>
      <protection hidden="1"/>
    </xf>
    <xf numFmtId="0" fontId="21" fillId="0" borderId="0" xfId="0" applyFont="1" applyFill="1" applyAlignment="1" applyProtection="1">
      <alignment horizontal="centerContinuous"/>
      <protection hidden="1"/>
    </xf>
    <xf numFmtId="0" fontId="13" fillId="0" borderId="12" xfId="0" applyFont="1" applyFill="1" applyBorder="1" applyAlignment="1" applyProtection="1">
      <alignment horizontal="right" vertical="center" wrapText="1"/>
    </xf>
    <xf numFmtId="14" fontId="13" fillId="0" borderId="23" xfId="0" applyNumberFormat="1" applyFont="1" applyFill="1" applyBorder="1" applyAlignment="1" applyProtection="1">
      <alignment horizontal="left" vertical="center" wrapText="1"/>
    </xf>
    <xf numFmtId="0" fontId="13" fillId="0" borderId="6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13" xfId="0" applyFont="1" applyFill="1" applyBorder="1" applyAlignment="1" applyProtection="1">
      <alignment horizontal="right" vertical="center" wrapText="1"/>
    </xf>
    <xf numFmtId="0" fontId="1" fillId="0" borderId="0" xfId="0" applyFont="1" applyFill="1" applyBorder="1" applyProtection="1"/>
    <xf numFmtId="0" fontId="1" fillId="0" borderId="0" xfId="0" applyFont="1" applyFill="1" applyAlignment="1" applyProtection="1">
      <alignment vertical="center"/>
    </xf>
    <xf numFmtId="0" fontId="1" fillId="0" borderId="24" xfId="0" applyFont="1" applyFill="1" applyBorder="1" applyAlignment="1">
      <alignment horizontal="left" vertical="center" indent="1"/>
    </xf>
    <xf numFmtId="3" fontId="1" fillId="0" borderId="8" xfId="0" applyNumberFormat="1" applyFont="1" applyFill="1" applyBorder="1" applyAlignment="1" applyProtection="1">
      <alignment horizontal="right" vertical="center" indent="1"/>
    </xf>
    <xf numFmtId="0" fontId="1" fillId="0" borderId="25" xfId="0" applyFont="1" applyFill="1" applyBorder="1" applyAlignment="1">
      <alignment horizontal="left" vertical="center" indent="1"/>
    </xf>
    <xf numFmtId="3" fontId="1" fillId="0" borderId="9" xfId="0" applyNumberFormat="1" applyFont="1" applyFill="1" applyBorder="1" applyAlignment="1" applyProtection="1">
      <alignment horizontal="right" vertical="center" indent="1"/>
    </xf>
    <xf numFmtId="0" fontId="1" fillId="0" borderId="24" xfId="0" applyFont="1" applyFill="1" applyBorder="1" applyAlignment="1">
      <alignment horizontal="left" vertical="center" indent="2"/>
    </xf>
    <xf numFmtId="0" fontId="1" fillId="0" borderId="2" xfId="0" applyFont="1" applyBorder="1" applyAlignment="1">
      <alignment vertical="center"/>
    </xf>
    <xf numFmtId="0" fontId="1" fillId="0" borderId="21" xfId="0" applyFont="1" applyBorder="1" applyAlignment="1">
      <alignment vertical="center"/>
    </xf>
    <xf numFmtId="0" fontId="11" fillId="0" borderId="26" xfId="0" applyFont="1" applyFill="1" applyBorder="1" applyAlignment="1" applyProtection="1">
      <alignment horizontal="left" vertical="center" indent="1"/>
      <protection hidden="1"/>
    </xf>
    <xf numFmtId="0" fontId="2" fillId="0" borderId="27" xfId="0" applyFont="1" applyFill="1" applyBorder="1" applyProtection="1">
      <protection hidden="1"/>
    </xf>
    <xf numFmtId="0" fontId="3" fillId="0" borderId="28" xfId="0" applyFont="1" applyFill="1" applyBorder="1" applyProtection="1">
      <protection hidden="1"/>
    </xf>
    <xf numFmtId="0" fontId="5" fillId="0" borderId="0" xfId="0" applyFont="1" applyFill="1" applyBorder="1" applyAlignment="1" applyProtection="1">
      <alignment horizontal="center" vertical="center" wrapText="1"/>
    </xf>
    <xf numFmtId="3" fontId="8" fillId="0" borderId="0" xfId="0" applyNumberFormat="1" applyFont="1" applyFill="1" applyBorder="1" applyAlignment="1" applyProtection="1">
      <alignment horizontal="right" vertical="center" indent="1" shrinkToFit="1"/>
      <protection locked="0"/>
    </xf>
    <xf numFmtId="0" fontId="23" fillId="2" borderId="0" xfId="1" applyFont="1" applyFill="1" applyAlignment="1">
      <alignment horizontal="centerContinuous" vertical="center" wrapText="1"/>
    </xf>
    <xf numFmtId="0" fontId="10" fillId="0" borderId="0" xfId="0" applyFont="1" applyFill="1" applyBorder="1" applyAlignment="1" applyProtection="1">
      <alignment vertical="center" wrapText="1"/>
    </xf>
    <xf numFmtId="3" fontId="1" fillId="0" borderId="0" xfId="0" applyNumberFormat="1" applyFont="1" applyFill="1" applyBorder="1" applyAlignment="1" applyProtection="1">
      <alignment horizontal="right" vertical="center" indent="1"/>
    </xf>
    <xf numFmtId="0" fontId="9" fillId="2" borderId="0" xfId="0" applyFont="1" applyFill="1" applyAlignment="1">
      <alignment horizontal="centerContinuous" vertical="center" wrapText="1"/>
    </xf>
    <xf numFmtId="0" fontId="19" fillId="2" borderId="0" xfId="0" applyNumberFormat="1" applyFont="1" applyFill="1" applyAlignment="1">
      <alignment horizontal="centerContinuous"/>
    </xf>
    <xf numFmtId="0" fontId="0" fillId="2" borderId="0" xfId="0" applyFill="1" applyBorder="1" applyAlignment="1">
      <alignment horizontal="centerContinuous" vertical="center"/>
    </xf>
    <xf numFmtId="3" fontId="0" fillId="0" borderId="0" xfId="0" applyNumberFormat="1"/>
    <xf numFmtId="0" fontId="1" fillId="0" borderId="29" xfId="0" applyFont="1" applyFill="1" applyBorder="1" applyAlignment="1">
      <alignment horizontal="left" vertical="center" indent="1"/>
    </xf>
    <xf numFmtId="0" fontId="1" fillId="0" borderId="30" xfId="0" applyFont="1" applyBorder="1" applyAlignment="1">
      <alignment vertical="center"/>
    </xf>
    <xf numFmtId="0" fontId="5" fillId="0" borderId="31" xfId="0" applyFont="1" applyFill="1" applyBorder="1" applyAlignment="1" applyProtection="1">
      <alignment horizontal="center" vertical="center" wrapText="1"/>
    </xf>
    <xf numFmtId="3" fontId="8" fillId="0" borderId="32" xfId="0" applyNumberFormat="1" applyFont="1" applyFill="1" applyBorder="1" applyAlignment="1" applyProtection="1">
      <alignment horizontal="right" vertical="center" indent="1" shrinkToFit="1"/>
      <protection locked="0"/>
    </xf>
    <xf numFmtId="4" fontId="8" fillId="0" borderId="33" xfId="0" applyNumberFormat="1" applyFont="1" applyFill="1" applyBorder="1" applyAlignment="1" applyProtection="1">
      <alignment horizontal="right" vertical="center" wrapText="1" indent="2"/>
      <protection locked="0"/>
    </xf>
  </cellXfs>
  <cellStyles count="2">
    <cellStyle name="Normal" xfId="0" builtinId="0"/>
    <cellStyle name="normální_Denni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38325" cy="323849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38325" cy="323849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38325" cy="323849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38325" cy="3238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38325" cy="3238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38325" cy="32384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38325" cy="32384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38325" cy="32384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38325" cy="32384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9525</xdr:rowOff>
    </xdr:from>
    <xdr:to>
      <xdr:col>1</xdr:col>
      <xdr:colOff>466725</xdr:colOff>
      <xdr:row>1</xdr:row>
      <xdr:rowOff>171449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" y="9525"/>
          <a:ext cx="1838325" cy="323849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1</xdr:row>
      <xdr:rowOff>161924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38325" cy="323849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38325" cy="3238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9"/>
  <sheetViews>
    <sheetView workbookViewId="0">
      <selection activeCell="N5" sqref="N5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6.7109375" customWidth="1"/>
    <col min="6" max="6" width="18.140625" customWidth="1"/>
  </cols>
  <sheetData>
    <row r="1" spans="1:6" x14ac:dyDescent="0.2">
      <c r="A1" s="26"/>
      <c r="B1" s="26"/>
      <c r="C1" s="26"/>
      <c r="D1" s="26"/>
      <c r="E1" s="26"/>
      <c r="F1" s="26"/>
    </row>
    <row r="2" spans="1:6" ht="18" x14ac:dyDescent="0.25">
      <c r="A2" s="72"/>
      <c r="B2" s="71"/>
      <c r="C2" s="71"/>
      <c r="D2" s="71"/>
      <c r="E2" s="71"/>
      <c r="F2" s="71"/>
    </row>
    <row r="3" spans="1:6" ht="18" x14ac:dyDescent="0.25">
      <c r="A3" s="72"/>
      <c r="B3" s="71"/>
      <c r="C3" s="71"/>
      <c r="D3" s="71"/>
      <c r="E3" s="71"/>
      <c r="F3" s="71"/>
    </row>
    <row r="4" spans="1:6" ht="16.5" x14ac:dyDescent="0.25">
      <c r="A4" s="67" t="s">
        <v>43</v>
      </c>
      <c r="B4" s="27"/>
      <c r="C4" s="27"/>
      <c r="D4" s="27"/>
      <c r="E4" s="27"/>
      <c r="F4" s="27"/>
    </row>
    <row r="5" spans="1:6" ht="16.5" x14ac:dyDescent="0.25">
      <c r="A5" s="67" t="s">
        <v>44</v>
      </c>
      <c r="B5" s="27"/>
      <c r="C5" s="27"/>
      <c r="D5" s="27"/>
      <c r="E5" s="27"/>
      <c r="F5" s="27"/>
    </row>
    <row r="6" spans="1:6" ht="13.5" thickBot="1" x14ac:dyDescent="0.25">
      <c r="A6" s="29"/>
      <c r="B6" s="27"/>
      <c r="C6" s="27"/>
      <c r="D6" s="27"/>
      <c r="E6" s="27"/>
      <c r="F6" s="27"/>
    </row>
    <row r="7" spans="1:6" ht="13.5" thickBot="1" x14ac:dyDescent="0.25">
      <c r="A7" s="19" t="s">
        <v>3</v>
      </c>
      <c r="B7" s="87" t="s">
        <v>47</v>
      </c>
      <c r="C7" s="88"/>
      <c r="D7" s="88"/>
      <c r="E7" s="88"/>
      <c r="F7" s="89"/>
    </row>
    <row r="8" spans="1:6" x14ac:dyDescent="0.2">
      <c r="A8" s="30"/>
      <c r="B8" s="31"/>
      <c r="C8" s="32"/>
      <c r="D8" s="33"/>
      <c r="E8" s="34"/>
      <c r="F8" s="35"/>
    </row>
    <row r="9" spans="1:6" x14ac:dyDescent="0.2">
      <c r="A9" s="19" t="s">
        <v>7</v>
      </c>
      <c r="B9" s="11" t="s">
        <v>48</v>
      </c>
      <c r="C9" s="3"/>
      <c r="D9" s="2"/>
      <c r="E9" s="14" t="s">
        <v>5</v>
      </c>
      <c r="F9" s="16" t="s">
        <v>2</v>
      </c>
    </row>
    <row r="10" spans="1:6" x14ac:dyDescent="0.2">
      <c r="A10" s="30"/>
      <c r="B10" s="31"/>
      <c r="C10" s="33"/>
      <c r="D10" s="33"/>
      <c r="E10" s="36"/>
      <c r="F10" s="37"/>
    </row>
    <row r="11" spans="1:6" x14ac:dyDescent="0.2">
      <c r="A11" s="19" t="s">
        <v>0</v>
      </c>
      <c r="B11" s="1" t="s">
        <v>41</v>
      </c>
      <c r="C11" s="15"/>
      <c r="D11" s="18"/>
      <c r="E11" s="25" t="s">
        <v>6</v>
      </c>
      <c r="F11" s="17">
        <v>1</v>
      </c>
    </row>
    <row r="12" spans="1:6" x14ac:dyDescent="0.2">
      <c r="A12" s="28"/>
      <c r="B12" s="28"/>
      <c r="C12" s="32"/>
      <c r="D12" s="33"/>
      <c r="E12" s="36"/>
      <c r="F12" s="35"/>
    </row>
    <row r="13" spans="1:6" x14ac:dyDescent="0.2">
      <c r="A13" s="19" t="s">
        <v>1</v>
      </c>
      <c r="B13" s="17" t="s">
        <v>42</v>
      </c>
      <c r="C13" s="3"/>
      <c r="D13" s="2"/>
    </row>
    <row r="14" spans="1:6" x14ac:dyDescent="0.2">
      <c r="A14" s="30"/>
      <c r="B14" s="38"/>
      <c r="C14" s="33"/>
      <c r="D14" s="78"/>
      <c r="E14" s="36"/>
      <c r="F14" s="39"/>
    </row>
    <row r="15" spans="1:6" x14ac:dyDescent="0.2">
      <c r="A15" s="30"/>
      <c r="B15" s="38"/>
      <c r="C15" s="33"/>
      <c r="D15" s="78"/>
      <c r="E15" s="36"/>
      <c r="F15" s="39"/>
    </row>
    <row r="16" spans="1:6" x14ac:dyDescent="0.2">
      <c r="A16" s="40"/>
      <c r="B16" s="78"/>
      <c r="C16" s="78"/>
      <c r="D16" s="78"/>
      <c r="E16" s="41"/>
      <c r="F16" s="33"/>
    </row>
    <row r="17" spans="1:6" ht="15.75" x14ac:dyDescent="0.2">
      <c r="A17" s="66" t="s">
        <v>45</v>
      </c>
      <c r="B17" s="4"/>
      <c r="C17" s="4"/>
      <c r="D17" s="5"/>
      <c r="E17" s="5"/>
      <c r="F17" s="5"/>
    </row>
    <row r="18" spans="1:6" ht="13.5" thickBot="1" x14ac:dyDescent="0.25">
      <c r="A18" s="42"/>
      <c r="B18" s="42"/>
      <c r="C18" s="42"/>
      <c r="D18" s="79"/>
      <c r="E18" s="79"/>
      <c r="F18" s="79"/>
    </row>
    <row r="19" spans="1:6" ht="38.25" x14ac:dyDescent="0.25">
      <c r="A19" s="52" t="s">
        <v>38</v>
      </c>
      <c r="B19" s="48"/>
      <c r="C19" s="53"/>
      <c r="D19" s="62" t="s">
        <v>37</v>
      </c>
      <c r="E19" s="75" t="s">
        <v>8</v>
      </c>
      <c r="F19" s="76" t="s">
        <v>34</v>
      </c>
    </row>
    <row r="20" spans="1:6" ht="13.5" thickBot="1" x14ac:dyDescent="0.25">
      <c r="A20" s="49"/>
      <c r="B20" s="50"/>
      <c r="C20" s="54"/>
      <c r="D20" s="51"/>
      <c r="E20" s="73" t="s">
        <v>40</v>
      </c>
      <c r="F20" s="74">
        <v>42035</v>
      </c>
    </row>
    <row r="21" spans="1:6" x14ac:dyDescent="0.2">
      <c r="A21" s="9" t="s">
        <v>4</v>
      </c>
      <c r="B21" s="58"/>
      <c r="C21" s="58"/>
      <c r="D21" s="55">
        <v>1</v>
      </c>
      <c r="E21" s="12">
        <f>E23+E29+E32+E44</f>
        <v>565058</v>
      </c>
      <c r="F21" s="20">
        <f>+F23+F29+F32+F44</f>
        <v>100</v>
      </c>
    </row>
    <row r="22" spans="1:6" hidden="1" x14ac:dyDescent="0.2">
      <c r="A22" s="59" t="s">
        <v>9</v>
      </c>
      <c r="B22" s="10"/>
      <c r="C22" s="10"/>
      <c r="D22" s="56">
        <v>2</v>
      </c>
      <c r="E22" s="7">
        <v>0</v>
      </c>
      <c r="F22" s="21">
        <v>0</v>
      </c>
    </row>
    <row r="23" spans="1:6" x14ac:dyDescent="0.2">
      <c r="A23" s="80" t="s">
        <v>10</v>
      </c>
      <c r="B23" s="10"/>
      <c r="C23" s="10"/>
      <c r="D23" s="56">
        <v>3</v>
      </c>
      <c r="E23" s="7">
        <f>E24+E25</f>
        <v>7155</v>
      </c>
      <c r="F23" s="21">
        <f>+F24+F25</f>
        <v>1.2662416955427584</v>
      </c>
    </row>
    <row r="24" spans="1:6" x14ac:dyDescent="0.2">
      <c r="A24" s="84" t="s">
        <v>11</v>
      </c>
      <c r="B24" s="85"/>
      <c r="C24" s="85"/>
      <c r="D24" s="56">
        <v>4</v>
      </c>
      <c r="E24" s="7">
        <v>7155</v>
      </c>
      <c r="F24" s="21">
        <f>E24/E21*100</f>
        <v>1.2662416955427584</v>
      </c>
    </row>
    <row r="25" spans="1:6" x14ac:dyDescent="0.2">
      <c r="A25" s="84" t="s">
        <v>12</v>
      </c>
      <c r="B25" s="85"/>
      <c r="C25" s="85"/>
      <c r="D25" s="56">
        <v>5</v>
      </c>
      <c r="E25" s="7">
        <v>0</v>
      </c>
      <c r="F25" s="21">
        <v>0</v>
      </c>
    </row>
    <row r="26" spans="1:6" hidden="1" x14ac:dyDescent="0.2">
      <c r="A26" s="80" t="s">
        <v>13</v>
      </c>
      <c r="B26" s="85"/>
      <c r="C26" s="85"/>
      <c r="D26" s="56">
        <v>6</v>
      </c>
      <c r="E26" s="7">
        <v>0</v>
      </c>
      <c r="F26" s="21">
        <v>0</v>
      </c>
    </row>
    <row r="27" spans="1:6" hidden="1" x14ac:dyDescent="0.2">
      <c r="A27" s="84" t="s">
        <v>14</v>
      </c>
      <c r="B27" s="85"/>
      <c r="C27" s="85"/>
      <c r="D27" s="56">
        <v>7</v>
      </c>
      <c r="E27" s="7">
        <v>0</v>
      </c>
      <c r="F27" s="21">
        <v>0</v>
      </c>
    </row>
    <row r="28" spans="1:6" hidden="1" x14ac:dyDescent="0.2">
      <c r="A28" s="84" t="s">
        <v>15</v>
      </c>
      <c r="B28" s="85"/>
      <c r="C28" s="85"/>
      <c r="D28" s="56">
        <v>8</v>
      </c>
      <c r="E28" s="7">
        <v>0</v>
      </c>
      <c r="F28" s="21">
        <v>0</v>
      </c>
    </row>
    <row r="29" spans="1:6" x14ac:dyDescent="0.2">
      <c r="A29" s="80" t="s">
        <v>16</v>
      </c>
      <c r="B29" s="85"/>
      <c r="C29" s="85"/>
      <c r="D29" s="56">
        <v>9</v>
      </c>
      <c r="E29" s="7">
        <f>E31+E30</f>
        <v>496257</v>
      </c>
      <c r="F29" s="21">
        <f>+F30+F31</f>
        <v>87.82408177567612</v>
      </c>
    </row>
    <row r="30" spans="1:6" x14ac:dyDescent="0.2">
      <c r="A30" s="84" t="s">
        <v>17</v>
      </c>
      <c r="B30" s="85"/>
      <c r="C30" s="85"/>
      <c r="D30" s="56">
        <v>10</v>
      </c>
      <c r="E30" s="7">
        <v>172211</v>
      </c>
      <c r="F30" s="21">
        <f>E30/E21*100</f>
        <v>30.476694427828647</v>
      </c>
    </row>
    <row r="31" spans="1:6" x14ac:dyDescent="0.2">
      <c r="A31" s="84" t="s">
        <v>18</v>
      </c>
      <c r="B31" s="85"/>
      <c r="C31" s="85"/>
      <c r="D31" s="56">
        <v>11</v>
      </c>
      <c r="E31" s="7">
        <v>324046</v>
      </c>
      <c r="F31" s="21">
        <f>E31/E21*100</f>
        <v>57.34738734784748</v>
      </c>
    </row>
    <row r="32" spans="1:6" x14ac:dyDescent="0.2">
      <c r="A32" s="80" t="s">
        <v>19</v>
      </c>
      <c r="B32" s="85"/>
      <c r="C32" s="85"/>
      <c r="D32" s="56">
        <v>12</v>
      </c>
      <c r="E32" s="7">
        <f>E34</f>
        <v>61453</v>
      </c>
      <c r="F32" s="21">
        <f>+F33+F34+F35</f>
        <v>10.875520743003374</v>
      </c>
    </row>
    <row r="33" spans="1:6" x14ac:dyDescent="0.2">
      <c r="A33" s="84" t="s">
        <v>20</v>
      </c>
      <c r="B33" s="85"/>
      <c r="C33" s="85"/>
      <c r="D33" s="56">
        <v>13</v>
      </c>
      <c r="E33" s="7">
        <v>0</v>
      </c>
      <c r="F33" s="21">
        <v>0</v>
      </c>
    </row>
    <row r="34" spans="1:6" x14ac:dyDescent="0.2">
      <c r="A34" s="84" t="s">
        <v>21</v>
      </c>
      <c r="B34" s="85"/>
      <c r="C34" s="85"/>
      <c r="D34" s="56">
        <v>14</v>
      </c>
      <c r="E34" s="7">
        <v>61453</v>
      </c>
      <c r="F34" s="21">
        <f>E34/E21*100</f>
        <v>10.875520743003374</v>
      </c>
    </row>
    <row r="35" spans="1:6" x14ac:dyDescent="0.2">
      <c r="A35" s="84" t="s">
        <v>22</v>
      </c>
      <c r="B35" s="85"/>
      <c r="C35" s="85"/>
      <c r="D35" s="56">
        <v>15</v>
      </c>
      <c r="E35" s="7">
        <v>0</v>
      </c>
      <c r="F35" s="21">
        <v>0</v>
      </c>
    </row>
    <row r="36" spans="1:6" hidden="1" x14ac:dyDescent="0.2">
      <c r="A36" s="80" t="s">
        <v>23</v>
      </c>
      <c r="B36" s="85"/>
      <c r="C36" s="85"/>
      <c r="D36" s="56">
        <v>16</v>
      </c>
      <c r="E36" s="7">
        <v>0</v>
      </c>
      <c r="F36" s="21">
        <v>0</v>
      </c>
    </row>
    <row r="37" spans="1:6" hidden="1" x14ac:dyDescent="0.2">
      <c r="A37" s="80" t="s">
        <v>24</v>
      </c>
      <c r="B37" s="85"/>
      <c r="C37" s="85"/>
      <c r="D37" s="56">
        <v>17</v>
      </c>
      <c r="E37" s="7">
        <v>0</v>
      </c>
      <c r="F37" s="21">
        <v>0</v>
      </c>
    </row>
    <row r="38" spans="1:6" hidden="1" x14ac:dyDescent="0.2">
      <c r="A38" s="84" t="s">
        <v>25</v>
      </c>
      <c r="B38" s="85"/>
      <c r="C38" s="85"/>
      <c r="D38" s="56">
        <v>18</v>
      </c>
      <c r="E38" s="7">
        <v>0</v>
      </c>
      <c r="F38" s="21">
        <v>0</v>
      </c>
    </row>
    <row r="39" spans="1:6" hidden="1" x14ac:dyDescent="0.2">
      <c r="A39" s="84" t="s">
        <v>26</v>
      </c>
      <c r="B39" s="85"/>
      <c r="C39" s="85"/>
      <c r="D39" s="56">
        <v>19</v>
      </c>
      <c r="E39" s="7">
        <v>0</v>
      </c>
      <c r="F39" s="21">
        <v>0</v>
      </c>
    </row>
    <row r="40" spans="1:6" hidden="1" x14ac:dyDescent="0.2">
      <c r="A40" s="84" t="s">
        <v>27</v>
      </c>
      <c r="B40" s="85"/>
      <c r="C40" s="85"/>
      <c r="D40" s="56">
        <v>20</v>
      </c>
      <c r="E40" s="7">
        <v>0</v>
      </c>
      <c r="F40" s="21">
        <v>0</v>
      </c>
    </row>
    <row r="41" spans="1:6" hidden="1" x14ac:dyDescent="0.2">
      <c r="A41" s="80" t="s">
        <v>28</v>
      </c>
      <c r="B41" s="85"/>
      <c r="C41" s="85"/>
      <c r="D41" s="56">
        <v>21</v>
      </c>
      <c r="E41" s="7">
        <v>0</v>
      </c>
      <c r="F41" s="21">
        <v>0</v>
      </c>
    </row>
    <row r="42" spans="1:6" hidden="1" x14ac:dyDescent="0.2">
      <c r="A42" s="84" t="s">
        <v>29</v>
      </c>
      <c r="B42" s="85"/>
      <c r="C42" s="85"/>
      <c r="D42" s="56">
        <v>22</v>
      </c>
      <c r="E42" s="7">
        <v>0</v>
      </c>
      <c r="F42" s="21">
        <v>0</v>
      </c>
    </row>
    <row r="43" spans="1:6" hidden="1" x14ac:dyDescent="0.2">
      <c r="A43" s="84" t="s">
        <v>35</v>
      </c>
      <c r="B43" s="85"/>
      <c r="C43" s="85"/>
      <c r="D43" s="56">
        <v>23</v>
      </c>
      <c r="E43" s="7">
        <v>0</v>
      </c>
      <c r="F43" s="21">
        <v>0</v>
      </c>
    </row>
    <row r="44" spans="1:6" ht="13.5" thickBot="1" x14ac:dyDescent="0.25">
      <c r="A44" s="82" t="s">
        <v>30</v>
      </c>
      <c r="B44" s="86"/>
      <c r="C44" s="86"/>
      <c r="D44" s="57">
        <v>24</v>
      </c>
      <c r="E44" s="8">
        <v>193</v>
      </c>
      <c r="F44" s="22">
        <f>E44/E21*100</f>
        <v>3.4155785777743169E-2</v>
      </c>
    </row>
    <row r="45" spans="1:6" hidden="1" x14ac:dyDescent="0.2">
      <c r="A45" s="99" t="s">
        <v>31</v>
      </c>
      <c r="B45" s="100"/>
      <c r="C45" s="100"/>
      <c r="D45" s="101">
        <v>25</v>
      </c>
      <c r="E45" s="102">
        <v>0</v>
      </c>
      <c r="F45" s="103">
        <v>0</v>
      </c>
    </row>
    <row r="46" spans="1:6" ht="13.5" hidden="1" thickBot="1" x14ac:dyDescent="0.25">
      <c r="A46" s="82" t="s">
        <v>32</v>
      </c>
      <c r="B46" s="86"/>
      <c r="C46" s="86"/>
      <c r="D46" s="57">
        <v>26</v>
      </c>
      <c r="E46" s="13">
        <v>0</v>
      </c>
      <c r="F46" s="22">
        <v>0</v>
      </c>
    </row>
    <row r="47" spans="1:6" x14ac:dyDescent="0.2">
      <c r="A47" s="43"/>
      <c r="B47" s="44"/>
      <c r="C47" s="44"/>
      <c r="D47" s="45"/>
      <c r="E47" s="23"/>
      <c r="F47" s="24"/>
    </row>
    <row r="48" spans="1:6" x14ac:dyDescent="0.2">
      <c r="A48" s="43"/>
      <c r="B48" s="44"/>
      <c r="C48" s="44"/>
      <c r="D48" s="45"/>
      <c r="E48" s="23"/>
      <c r="F48" s="24"/>
    </row>
    <row r="49" spans="1:6" ht="15.75" x14ac:dyDescent="0.2">
      <c r="A49" s="65" t="s">
        <v>46</v>
      </c>
      <c r="B49" s="6"/>
      <c r="C49" s="6"/>
      <c r="D49" s="6"/>
      <c r="E49" s="6"/>
      <c r="F49" s="6"/>
    </row>
    <row r="50" spans="1:6" ht="13.5" thickBot="1" x14ac:dyDescent="0.25">
      <c r="A50" s="46"/>
      <c r="B50" s="47"/>
      <c r="C50" s="47"/>
      <c r="D50" s="47"/>
      <c r="E50" s="47"/>
      <c r="F50" s="47"/>
    </row>
    <row r="51" spans="1:6" ht="15.75" x14ac:dyDescent="0.25">
      <c r="A51" s="64"/>
      <c r="B51" s="63"/>
      <c r="C51" s="63"/>
      <c r="D51" s="62"/>
      <c r="E51" s="75" t="s">
        <v>51</v>
      </c>
      <c r="F51" s="76" t="s">
        <v>52</v>
      </c>
    </row>
    <row r="52" spans="1:6" ht="16.5" thickBot="1" x14ac:dyDescent="0.25">
      <c r="A52" s="69" t="s">
        <v>39</v>
      </c>
      <c r="B52" s="68"/>
      <c r="C52" s="68"/>
      <c r="D52" s="70" t="s">
        <v>37</v>
      </c>
      <c r="E52" s="77" t="s">
        <v>49</v>
      </c>
      <c r="F52" s="74">
        <f>F20</f>
        <v>42035</v>
      </c>
    </row>
    <row r="53" spans="1:6" x14ac:dyDescent="0.2">
      <c r="A53" s="80" t="s">
        <v>36</v>
      </c>
      <c r="B53" s="60"/>
      <c r="C53" s="60"/>
      <c r="D53" s="56">
        <v>1</v>
      </c>
      <c r="E53" s="7">
        <v>0</v>
      </c>
      <c r="F53" s="81">
        <v>0</v>
      </c>
    </row>
    <row r="54" spans="1:6" ht="13.5" thickBot="1" x14ac:dyDescent="0.25">
      <c r="A54" s="82" t="s">
        <v>33</v>
      </c>
      <c r="B54" s="61"/>
      <c r="C54" s="61"/>
      <c r="D54" s="57">
        <v>2</v>
      </c>
      <c r="E54" s="8">
        <v>7087015</v>
      </c>
      <c r="F54" s="83">
        <v>7239193</v>
      </c>
    </row>
    <row r="55" spans="1:6" x14ac:dyDescent="0.2">
      <c r="A55" s="43"/>
      <c r="B55" s="93"/>
      <c r="C55" s="93"/>
      <c r="D55" s="90"/>
      <c r="E55" s="91"/>
      <c r="F55" s="94"/>
    </row>
    <row r="56" spans="1:6" ht="51" x14ac:dyDescent="0.25">
      <c r="A56" s="92" t="s">
        <v>50</v>
      </c>
      <c r="B56" s="95"/>
      <c r="C56" s="95"/>
      <c r="D56" s="96"/>
      <c r="E56" s="96"/>
      <c r="F56" s="97"/>
    </row>
    <row r="59" spans="1:6" x14ac:dyDescent="0.2">
      <c r="E59" s="98"/>
    </row>
  </sheetData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9"/>
  <sheetViews>
    <sheetView topLeftCell="A6" workbookViewId="0">
      <selection activeCell="E15" sqref="E15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6.7109375" customWidth="1"/>
    <col min="6" max="6" width="18.140625" customWidth="1"/>
  </cols>
  <sheetData>
    <row r="1" spans="1:6" x14ac:dyDescent="0.2">
      <c r="A1" s="26"/>
      <c r="B1" s="26"/>
      <c r="C1" s="26"/>
      <c r="D1" s="26"/>
      <c r="E1" s="26"/>
      <c r="F1" s="26"/>
    </row>
    <row r="2" spans="1:6" ht="18" x14ac:dyDescent="0.25">
      <c r="A2" s="72"/>
      <c r="B2" s="71"/>
      <c r="C2" s="71"/>
      <c r="D2" s="71"/>
      <c r="E2" s="71"/>
      <c r="F2" s="71"/>
    </row>
    <row r="3" spans="1:6" ht="18" x14ac:dyDescent="0.25">
      <c r="A3" s="72"/>
      <c r="B3" s="71"/>
      <c r="C3" s="71"/>
      <c r="D3" s="71"/>
      <c r="E3" s="71"/>
      <c r="F3" s="71"/>
    </row>
    <row r="4" spans="1:6" ht="16.5" x14ac:dyDescent="0.25">
      <c r="A4" s="67" t="s">
        <v>43</v>
      </c>
      <c r="B4" s="27"/>
      <c r="C4" s="27"/>
      <c r="D4" s="27"/>
      <c r="E4" s="27"/>
      <c r="F4" s="27"/>
    </row>
    <row r="5" spans="1:6" ht="16.5" x14ac:dyDescent="0.25">
      <c r="A5" s="67" t="s">
        <v>44</v>
      </c>
      <c r="B5" s="27"/>
      <c r="C5" s="27"/>
      <c r="D5" s="27"/>
      <c r="E5" s="27"/>
      <c r="F5" s="27"/>
    </row>
    <row r="6" spans="1:6" ht="13.5" thickBot="1" x14ac:dyDescent="0.25">
      <c r="A6" s="29"/>
      <c r="B6" s="27"/>
      <c r="C6" s="27"/>
      <c r="D6" s="27"/>
      <c r="E6" s="27"/>
      <c r="F6" s="27"/>
    </row>
    <row r="7" spans="1:6" ht="13.5" thickBot="1" x14ac:dyDescent="0.25">
      <c r="A7" s="19" t="s">
        <v>3</v>
      </c>
      <c r="B7" s="87" t="s">
        <v>47</v>
      </c>
      <c r="C7" s="88"/>
      <c r="D7" s="88"/>
      <c r="E7" s="88"/>
      <c r="F7" s="89"/>
    </row>
    <row r="8" spans="1:6" x14ac:dyDescent="0.2">
      <c r="A8" s="30"/>
      <c r="B8" s="31"/>
      <c r="C8" s="32"/>
      <c r="D8" s="33"/>
      <c r="E8" s="34"/>
      <c r="F8" s="35"/>
    </row>
    <row r="9" spans="1:6" x14ac:dyDescent="0.2">
      <c r="A9" s="19" t="s">
        <v>7</v>
      </c>
      <c r="B9" s="11" t="s">
        <v>48</v>
      </c>
      <c r="C9" s="3"/>
      <c r="D9" s="2"/>
      <c r="E9" s="14" t="s">
        <v>5</v>
      </c>
      <c r="F9" s="16" t="s">
        <v>2</v>
      </c>
    </row>
    <row r="10" spans="1:6" x14ac:dyDescent="0.2">
      <c r="A10" s="30"/>
      <c r="B10" s="31"/>
      <c r="C10" s="33"/>
      <c r="D10" s="33"/>
      <c r="E10" s="36"/>
      <c r="F10" s="37"/>
    </row>
    <row r="11" spans="1:6" x14ac:dyDescent="0.2">
      <c r="A11" s="19" t="s">
        <v>0</v>
      </c>
      <c r="B11" s="1" t="s">
        <v>41</v>
      </c>
      <c r="C11" s="15"/>
      <c r="D11" s="18"/>
      <c r="E11" s="25" t="s">
        <v>6</v>
      </c>
      <c r="F11" s="17">
        <v>1</v>
      </c>
    </row>
    <row r="12" spans="1:6" x14ac:dyDescent="0.2">
      <c r="A12" s="28"/>
      <c r="B12" s="28"/>
      <c r="C12" s="32"/>
      <c r="D12" s="33"/>
      <c r="E12" s="36"/>
      <c r="F12" s="35"/>
    </row>
    <row r="13" spans="1:6" x14ac:dyDescent="0.2">
      <c r="A13" s="19" t="s">
        <v>1</v>
      </c>
      <c r="B13" s="17" t="s">
        <v>42</v>
      </c>
      <c r="C13" s="3"/>
      <c r="D13" s="2"/>
    </row>
    <row r="14" spans="1:6" x14ac:dyDescent="0.2">
      <c r="A14" s="30"/>
      <c r="B14" s="38"/>
      <c r="C14" s="33"/>
      <c r="D14" s="78"/>
      <c r="E14" s="36"/>
      <c r="F14" s="39"/>
    </row>
    <row r="15" spans="1:6" x14ac:dyDescent="0.2">
      <c r="A15" s="30"/>
      <c r="B15" s="38"/>
      <c r="C15" s="33"/>
      <c r="D15" s="78"/>
      <c r="E15" s="36"/>
      <c r="F15" s="39"/>
    </row>
    <row r="16" spans="1:6" x14ac:dyDescent="0.2">
      <c r="A16" s="40"/>
      <c r="B16" s="78"/>
      <c r="C16" s="78"/>
      <c r="D16" s="78"/>
      <c r="E16" s="41"/>
      <c r="F16" s="33"/>
    </row>
    <row r="17" spans="1:6" ht="15.75" x14ac:dyDescent="0.2">
      <c r="A17" s="66" t="s">
        <v>45</v>
      </c>
      <c r="B17" s="4"/>
      <c r="C17" s="4"/>
      <c r="D17" s="5"/>
      <c r="E17" s="5"/>
      <c r="F17" s="5"/>
    </row>
    <row r="18" spans="1:6" ht="13.5" thickBot="1" x14ac:dyDescent="0.25">
      <c r="A18" s="42"/>
      <c r="B18" s="42"/>
      <c r="C18" s="42"/>
      <c r="D18" s="79"/>
      <c r="E18" s="79"/>
      <c r="F18" s="79"/>
    </row>
    <row r="19" spans="1:6" ht="38.25" x14ac:dyDescent="0.25">
      <c r="A19" s="52" t="s">
        <v>38</v>
      </c>
      <c r="B19" s="48"/>
      <c r="C19" s="53"/>
      <c r="D19" s="62" t="s">
        <v>37</v>
      </c>
      <c r="E19" s="75" t="s">
        <v>8</v>
      </c>
      <c r="F19" s="76" t="s">
        <v>34</v>
      </c>
    </row>
    <row r="20" spans="1:6" ht="13.5" thickBot="1" x14ac:dyDescent="0.25">
      <c r="A20" s="49"/>
      <c r="B20" s="50"/>
      <c r="C20" s="54"/>
      <c r="D20" s="51"/>
      <c r="E20" s="73" t="s">
        <v>40</v>
      </c>
      <c r="F20" s="74">
        <v>42308</v>
      </c>
    </row>
    <row r="21" spans="1:6" x14ac:dyDescent="0.2">
      <c r="A21" s="9" t="s">
        <v>4</v>
      </c>
      <c r="B21" s="58"/>
      <c r="C21" s="58"/>
      <c r="D21" s="55">
        <v>1</v>
      </c>
      <c r="E21" s="12">
        <f>E23+E29+E32+E44</f>
        <v>475679</v>
      </c>
      <c r="F21" s="20">
        <f>F23+F29+F32+F44</f>
        <v>99.999999999999986</v>
      </c>
    </row>
    <row r="22" spans="1:6" hidden="1" x14ac:dyDescent="0.2">
      <c r="A22" s="59" t="s">
        <v>9</v>
      </c>
      <c r="B22" s="10"/>
      <c r="C22" s="10"/>
      <c r="D22" s="56">
        <v>2</v>
      </c>
      <c r="E22" s="7"/>
      <c r="F22" s="21"/>
    </row>
    <row r="23" spans="1:6" x14ac:dyDescent="0.2">
      <c r="A23" s="80" t="s">
        <v>10</v>
      </c>
      <c r="B23" s="10"/>
      <c r="C23" s="10"/>
      <c r="D23" s="56">
        <v>3</v>
      </c>
      <c r="E23" s="7">
        <f>E24+E25</f>
        <v>130379</v>
      </c>
      <c r="F23" s="21">
        <f>E23/E21*100</f>
        <v>27.409030039165067</v>
      </c>
    </row>
    <row r="24" spans="1:6" x14ac:dyDescent="0.2">
      <c r="A24" s="84" t="s">
        <v>11</v>
      </c>
      <c r="B24" s="85"/>
      <c r="C24" s="85"/>
      <c r="D24" s="56">
        <v>4</v>
      </c>
      <c r="E24" s="7">
        <v>60379</v>
      </c>
      <c r="F24" s="21">
        <f>E24/E21*100</f>
        <v>12.693223791674638</v>
      </c>
    </row>
    <row r="25" spans="1:6" x14ac:dyDescent="0.2">
      <c r="A25" s="84" t="s">
        <v>12</v>
      </c>
      <c r="B25" s="85"/>
      <c r="C25" s="85"/>
      <c r="D25" s="56">
        <v>5</v>
      </c>
      <c r="E25" s="7">
        <v>70000</v>
      </c>
      <c r="F25" s="21">
        <f>E25/E21*100</f>
        <v>14.715806247490429</v>
      </c>
    </row>
    <row r="26" spans="1:6" hidden="1" x14ac:dyDescent="0.2">
      <c r="A26" s="80" t="s">
        <v>13</v>
      </c>
      <c r="B26" s="85"/>
      <c r="C26" s="85"/>
      <c r="D26" s="56">
        <v>6</v>
      </c>
      <c r="E26" s="7"/>
      <c r="F26" s="21"/>
    </row>
    <row r="27" spans="1:6" hidden="1" x14ac:dyDescent="0.2">
      <c r="A27" s="84" t="s">
        <v>14</v>
      </c>
      <c r="B27" s="85"/>
      <c r="C27" s="85"/>
      <c r="D27" s="56">
        <v>7</v>
      </c>
      <c r="E27" s="7"/>
      <c r="F27" s="21"/>
    </row>
    <row r="28" spans="1:6" hidden="1" x14ac:dyDescent="0.2">
      <c r="A28" s="84" t="s">
        <v>15</v>
      </c>
      <c r="B28" s="85"/>
      <c r="C28" s="85"/>
      <c r="D28" s="56">
        <v>8</v>
      </c>
      <c r="E28" s="7"/>
      <c r="F28" s="21"/>
    </row>
    <row r="29" spans="1:6" x14ac:dyDescent="0.2">
      <c r="A29" s="80" t="s">
        <v>16</v>
      </c>
      <c r="B29" s="85"/>
      <c r="C29" s="85"/>
      <c r="D29" s="56">
        <v>9</v>
      </c>
      <c r="E29" s="7">
        <f>E30+E31</f>
        <v>298477</v>
      </c>
      <c r="F29" s="21">
        <f>E29/E21*100</f>
        <v>62.747567161888583</v>
      </c>
    </row>
    <row r="30" spans="1:6" x14ac:dyDescent="0.2">
      <c r="A30" s="84" t="s">
        <v>17</v>
      </c>
      <c r="B30" s="85"/>
      <c r="C30" s="85"/>
      <c r="D30" s="56">
        <v>10</v>
      </c>
      <c r="E30" s="7">
        <v>80690</v>
      </c>
      <c r="F30" s="21">
        <f>E30/E21*100</f>
        <v>16.963120087285755</v>
      </c>
    </row>
    <row r="31" spans="1:6" x14ac:dyDescent="0.2">
      <c r="A31" s="84" t="s">
        <v>18</v>
      </c>
      <c r="B31" s="85"/>
      <c r="C31" s="85"/>
      <c r="D31" s="56">
        <v>11</v>
      </c>
      <c r="E31" s="7">
        <v>217787</v>
      </c>
      <c r="F31" s="21">
        <f>E31/E21*100</f>
        <v>45.784447074602831</v>
      </c>
    </row>
    <row r="32" spans="1:6" x14ac:dyDescent="0.2">
      <c r="A32" s="80" t="s">
        <v>19</v>
      </c>
      <c r="B32" s="85"/>
      <c r="C32" s="85"/>
      <c r="D32" s="56">
        <v>12</v>
      </c>
      <c r="E32" s="7">
        <f>E33+E34+E35</f>
        <v>46383</v>
      </c>
      <c r="F32" s="21">
        <f>E32/E21*100</f>
        <v>9.7509034453906942</v>
      </c>
    </row>
    <row r="33" spans="1:6" x14ac:dyDescent="0.2">
      <c r="A33" s="84" t="s">
        <v>20</v>
      </c>
      <c r="B33" s="85"/>
      <c r="C33" s="85"/>
      <c r="D33" s="56">
        <v>13</v>
      </c>
      <c r="E33" s="7"/>
      <c r="F33" s="21">
        <f>E33/E21*100</f>
        <v>0</v>
      </c>
    </row>
    <row r="34" spans="1:6" x14ac:dyDescent="0.2">
      <c r="A34" s="84" t="s">
        <v>21</v>
      </c>
      <c r="B34" s="85"/>
      <c r="C34" s="85"/>
      <c r="D34" s="56">
        <v>14</v>
      </c>
      <c r="E34" s="7">
        <v>46383</v>
      </c>
      <c r="F34" s="21">
        <f>E34/E21*100</f>
        <v>9.7509034453906942</v>
      </c>
    </row>
    <row r="35" spans="1:6" x14ac:dyDescent="0.2">
      <c r="A35" s="84" t="s">
        <v>22</v>
      </c>
      <c r="B35" s="85"/>
      <c r="C35" s="85"/>
      <c r="D35" s="56">
        <v>15</v>
      </c>
      <c r="E35" s="7"/>
      <c r="F35" s="21">
        <f>E35/E21*100</f>
        <v>0</v>
      </c>
    </row>
    <row r="36" spans="1:6" hidden="1" x14ac:dyDescent="0.2">
      <c r="A36" s="80" t="s">
        <v>23</v>
      </c>
      <c r="B36" s="85"/>
      <c r="C36" s="85"/>
      <c r="D36" s="56">
        <v>16</v>
      </c>
      <c r="E36" s="7"/>
      <c r="F36" s="21"/>
    </row>
    <row r="37" spans="1:6" hidden="1" x14ac:dyDescent="0.2">
      <c r="A37" s="80" t="s">
        <v>24</v>
      </c>
      <c r="B37" s="85"/>
      <c r="C37" s="85"/>
      <c r="D37" s="56">
        <v>17</v>
      </c>
      <c r="E37" s="7"/>
      <c r="F37" s="21"/>
    </row>
    <row r="38" spans="1:6" hidden="1" x14ac:dyDescent="0.2">
      <c r="A38" s="84" t="s">
        <v>25</v>
      </c>
      <c r="B38" s="85"/>
      <c r="C38" s="85"/>
      <c r="D38" s="56">
        <v>18</v>
      </c>
      <c r="E38" s="7"/>
      <c r="F38" s="21"/>
    </row>
    <row r="39" spans="1:6" hidden="1" x14ac:dyDescent="0.2">
      <c r="A39" s="84" t="s">
        <v>26</v>
      </c>
      <c r="B39" s="85"/>
      <c r="C39" s="85"/>
      <c r="D39" s="56">
        <v>19</v>
      </c>
      <c r="E39" s="7"/>
      <c r="F39" s="21"/>
    </row>
    <row r="40" spans="1:6" hidden="1" x14ac:dyDescent="0.2">
      <c r="A40" s="84" t="s">
        <v>27</v>
      </c>
      <c r="B40" s="85"/>
      <c r="C40" s="85"/>
      <c r="D40" s="56">
        <v>20</v>
      </c>
      <c r="E40" s="7"/>
      <c r="F40" s="21"/>
    </row>
    <row r="41" spans="1:6" hidden="1" x14ac:dyDescent="0.2">
      <c r="A41" s="80" t="s">
        <v>28</v>
      </c>
      <c r="B41" s="85"/>
      <c r="C41" s="85"/>
      <c r="D41" s="56">
        <v>21</v>
      </c>
      <c r="E41" s="7"/>
      <c r="F41" s="21"/>
    </row>
    <row r="42" spans="1:6" hidden="1" x14ac:dyDescent="0.2">
      <c r="A42" s="84" t="s">
        <v>29</v>
      </c>
      <c r="B42" s="85"/>
      <c r="C42" s="85"/>
      <c r="D42" s="56">
        <v>22</v>
      </c>
      <c r="E42" s="7"/>
      <c r="F42" s="21"/>
    </row>
    <row r="43" spans="1:6" hidden="1" x14ac:dyDescent="0.2">
      <c r="A43" s="84" t="s">
        <v>35</v>
      </c>
      <c r="B43" s="85"/>
      <c r="C43" s="85"/>
      <c r="D43" s="56">
        <v>23</v>
      </c>
      <c r="E43" s="7"/>
      <c r="F43" s="21"/>
    </row>
    <row r="44" spans="1:6" ht="13.5" thickBot="1" x14ac:dyDescent="0.25">
      <c r="A44" s="82" t="s">
        <v>30</v>
      </c>
      <c r="B44" s="86"/>
      <c r="C44" s="86"/>
      <c r="D44" s="57">
        <v>24</v>
      </c>
      <c r="E44" s="8">
        <v>440</v>
      </c>
      <c r="F44" s="22">
        <f>E44/E21*100</f>
        <v>9.2499353555654126E-2</v>
      </c>
    </row>
    <row r="45" spans="1:6" hidden="1" x14ac:dyDescent="0.2">
      <c r="A45" s="99" t="s">
        <v>31</v>
      </c>
      <c r="B45" s="100"/>
      <c r="C45" s="100"/>
      <c r="D45" s="101">
        <v>25</v>
      </c>
      <c r="E45" s="102">
        <v>0</v>
      </c>
      <c r="F45" s="103">
        <v>0</v>
      </c>
    </row>
    <row r="46" spans="1:6" ht="13.5" hidden="1" thickBot="1" x14ac:dyDescent="0.25">
      <c r="A46" s="82" t="s">
        <v>32</v>
      </c>
      <c r="B46" s="86"/>
      <c r="C46" s="86"/>
      <c r="D46" s="57">
        <v>26</v>
      </c>
      <c r="E46" s="13">
        <v>0</v>
      </c>
      <c r="F46" s="22">
        <v>0</v>
      </c>
    </row>
    <row r="47" spans="1:6" x14ac:dyDescent="0.2">
      <c r="A47" s="43"/>
      <c r="B47" s="44"/>
      <c r="C47" s="44"/>
      <c r="D47" s="45"/>
      <c r="E47" s="23"/>
      <c r="F47" s="24"/>
    </row>
    <row r="48" spans="1:6" x14ac:dyDescent="0.2">
      <c r="A48" s="43"/>
      <c r="B48" s="44"/>
      <c r="C48" s="44"/>
      <c r="D48" s="45"/>
      <c r="E48" s="23"/>
      <c r="F48" s="24"/>
    </row>
    <row r="49" spans="1:6" ht="15.75" x14ac:dyDescent="0.2">
      <c r="A49" s="65" t="s">
        <v>46</v>
      </c>
      <c r="B49" s="6"/>
      <c r="C49" s="6"/>
      <c r="D49" s="6"/>
      <c r="E49" s="6"/>
      <c r="F49" s="6"/>
    </row>
    <row r="50" spans="1:6" ht="13.5" thickBot="1" x14ac:dyDescent="0.25">
      <c r="A50" s="46"/>
      <c r="B50" s="47"/>
      <c r="C50" s="47"/>
      <c r="D50" s="47"/>
      <c r="E50" s="47"/>
      <c r="F50" s="47"/>
    </row>
    <row r="51" spans="1:6" ht="15.75" x14ac:dyDescent="0.25">
      <c r="A51" s="64"/>
      <c r="B51" s="63"/>
      <c r="C51" s="63"/>
      <c r="D51" s="62"/>
      <c r="E51" s="75" t="s">
        <v>51</v>
      </c>
      <c r="F51" s="76" t="s">
        <v>52</v>
      </c>
    </row>
    <row r="52" spans="1:6" ht="16.5" thickBot="1" x14ac:dyDescent="0.25">
      <c r="A52" s="69" t="s">
        <v>39</v>
      </c>
      <c r="B52" s="68"/>
      <c r="C52" s="68"/>
      <c r="D52" s="70" t="s">
        <v>37</v>
      </c>
      <c r="E52" s="77" t="s">
        <v>61</v>
      </c>
      <c r="F52" s="74">
        <f>F20</f>
        <v>42308</v>
      </c>
    </row>
    <row r="53" spans="1:6" x14ac:dyDescent="0.2">
      <c r="A53" s="80" t="s">
        <v>36</v>
      </c>
      <c r="B53" s="60"/>
      <c r="C53" s="60"/>
      <c r="D53" s="56">
        <v>1</v>
      </c>
      <c r="E53" s="7">
        <v>0</v>
      </c>
      <c r="F53" s="81">
        <v>0</v>
      </c>
    </row>
    <row r="54" spans="1:6" ht="13.5" thickBot="1" x14ac:dyDescent="0.25">
      <c r="A54" s="82" t="s">
        <v>33</v>
      </c>
      <c r="B54" s="61"/>
      <c r="C54" s="61"/>
      <c r="D54" s="57">
        <v>2</v>
      </c>
      <c r="E54" s="8">
        <v>12564529</v>
      </c>
      <c r="F54" s="83">
        <v>12703977.029999999</v>
      </c>
    </row>
    <row r="55" spans="1:6" x14ac:dyDescent="0.2">
      <c r="A55" s="43"/>
      <c r="B55" s="93"/>
      <c r="C55" s="93"/>
      <c r="D55" s="90"/>
      <c r="E55" s="91"/>
      <c r="F55" s="94"/>
    </row>
    <row r="56" spans="1:6" ht="51" x14ac:dyDescent="0.25">
      <c r="A56" s="92" t="s">
        <v>50</v>
      </c>
      <c r="B56" s="95"/>
      <c r="C56" s="95"/>
      <c r="D56" s="96"/>
      <c r="E56" s="96"/>
      <c r="F56" s="97"/>
    </row>
    <row r="59" spans="1:6" x14ac:dyDescent="0.2">
      <c r="E59" s="98"/>
    </row>
  </sheetData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9"/>
  <sheetViews>
    <sheetView workbookViewId="0">
      <selection activeCell="F53" sqref="F53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6.7109375" customWidth="1"/>
    <col min="6" max="6" width="18.140625" customWidth="1"/>
  </cols>
  <sheetData>
    <row r="1" spans="1:6" x14ac:dyDescent="0.2">
      <c r="A1" s="26"/>
      <c r="B1" s="26"/>
      <c r="C1" s="26"/>
      <c r="D1" s="26"/>
      <c r="E1" s="26"/>
      <c r="F1" s="26"/>
    </row>
    <row r="2" spans="1:6" ht="18" x14ac:dyDescent="0.25">
      <c r="A2" s="72"/>
      <c r="B2" s="71"/>
      <c r="C2" s="71"/>
      <c r="D2" s="71"/>
      <c r="E2" s="71"/>
      <c r="F2" s="71"/>
    </row>
    <row r="3" spans="1:6" ht="18" x14ac:dyDescent="0.25">
      <c r="A3" s="72"/>
      <c r="B3" s="71"/>
      <c r="C3" s="71"/>
      <c r="D3" s="71"/>
      <c r="E3" s="71"/>
      <c r="F3" s="71"/>
    </row>
    <row r="4" spans="1:6" ht="16.5" x14ac:dyDescent="0.25">
      <c r="A4" s="67" t="s">
        <v>43</v>
      </c>
      <c r="B4" s="27"/>
      <c r="C4" s="27"/>
      <c r="D4" s="27"/>
      <c r="E4" s="27"/>
      <c r="F4" s="27"/>
    </row>
    <row r="5" spans="1:6" ht="16.5" x14ac:dyDescent="0.25">
      <c r="A5" s="67" t="s">
        <v>44</v>
      </c>
      <c r="B5" s="27"/>
      <c r="C5" s="27"/>
      <c r="D5" s="27"/>
      <c r="E5" s="27"/>
      <c r="F5" s="27"/>
    </row>
    <row r="6" spans="1:6" ht="13.5" thickBot="1" x14ac:dyDescent="0.25">
      <c r="A6" s="29"/>
      <c r="B6" s="27"/>
      <c r="C6" s="27"/>
      <c r="D6" s="27"/>
      <c r="E6" s="27"/>
      <c r="F6" s="27"/>
    </row>
    <row r="7" spans="1:6" ht="13.5" thickBot="1" x14ac:dyDescent="0.25">
      <c r="A7" s="19" t="s">
        <v>3</v>
      </c>
      <c r="B7" s="87" t="s">
        <v>47</v>
      </c>
      <c r="C7" s="88"/>
      <c r="D7" s="88"/>
      <c r="E7" s="88"/>
      <c r="F7" s="89"/>
    </row>
    <row r="8" spans="1:6" x14ac:dyDescent="0.2">
      <c r="A8" s="30"/>
      <c r="B8" s="31"/>
      <c r="C8" s="32"/>
      <c r="D8" s="33"/>
      <c r="E8" s="34"/>
      <c r="F8" s="35"/>
    </row>
    <row r="9" spans="1:6" x14ac:dyDescent="0.2">
      <c r="A9" s="19" t="s">
        <v>7</v>
      </c>
      <c r="B9" s="11" t="s">
        <v>48</v>
      </c>
      <c r="C9" s="3"/>
      <c r="D9" s="2"/>
      <c r="E9" s="14" t="s">
        <v>5</v>
      </c>
      <c r="F9" s="16" t="s">
        <v>2</v>
      </c>
    </row>
    <row r="10" spans="1:6" x14ac:dyDescent="0.2">
      <c r="A10" s="30"/>
      <c r="B10" s="31"/>
      <c r="C10" s="33"/>
      <c r="D10" s="33"/>
      <c r="E10" s="36"/>
      <c r="F10" s="37"/>
    </row>
    <row r="11" spans="1:6" x14ac:dyDescent="0.2">
      <c r="A11" s="19" t="s">
        <v>0</v>
      </c>
      <c r="B11" s="1" t="s">
        <v>41</v>
      </c>
      <c r="C11" s="15"/>
      <c r="D11" s="18"/>
      <c r="E11" s="25" t="s">
        <v>6</v>
      </c>
      <c r="F11" s="17">
        <v>1</v>
      </c>
    </row>
    <row r="12" spans="1:6" x14ac:dyDescent="0.2">
      <c r="A12" s="28"/>
      <c r="B12" s="28"/>
      <c r="C12" s="32"/>
      <c r="D12" s="33"/>
      <c r="E12" s="36"/>
      <c r="F12" s="35"/>
    </row>
    <row r="13" spans="1:6" x14ac:dyDescent="0.2">
      <c r="A13" s="19" t="s">
        <v>1</v>
      </c>
      <c r="B13" s="17" t="s">
        <v>42</v>
      </c>
      <c r="C13" s="3"/>
      <c r="D13" s="2"/>
    </row>
    <row r="14" spans="1:6" x14ac:dyDescent="0.2">
      <c r="A14" s="30"/>
      <c r="B14" s="38"/>
      <c r="C14" s="33"/>
      <c r="D14" s="78"/>
      <c r="E14" s="36"/>
      <c r="F14" s="39"/>
    </row>
    <row r="15" spans="1:6" x14ac:dyDescent="0.2">
      <c r="A15" s="30"/>
      <c r="B15" s="38"/>
      <c r="C15" s="33"/>
      <c r="D15" s="78"/>
      <c r="E15" s="36"/>
      <c r="F15" s="39"/>
    </row>
    <row r="16" spans="1:6" x14ac:dyDescent="0.2">
      <c r="A16" s="40"/>
      <c r="B16" s="78"/>
      <c r="C16" s="78"/>
      <c r="D16" s="78"/>
      <c r="E16" s="41"/>
      <c r="F16" s="33"/>
    </row>
    <row r="17" spans="1:6" ht="15.75" x14ac:dyDescent="0.2">
      <c r="A17" s="66" t="s">
        <v>45</v>
      </c>
      <c r="B17" s="4"/>
      <c r="C17" s="4"/>
      <c r="D17" s="5"/>
      <c r="E17" s="5"/>
      <c r="F17" s="5"/>
    </row>
    <row r="18" spans="1:6" ht="13.5" thickBot="1" x14ac:dyDescent="0.25">
      <c r="A18" s="42"/>
      <c r="B18" s="42"/>
      <c r="C18" s="42"/>
      <c r="D18" s="79"/>
      <c r="E18" s="79"/>
      <c r="F18" s="79"/>
    </row>
    <row r="19" spans="1:6" ht="38.25" x14ac:dyDescent="0.25">
      <c r="A19" s="52" t="s">
        <v>38</v>
      </c>
      <c r="B19" s="48"/>
      <c r="C19" s="53"/>
      <c r="D19" s="62" t="s">
        <v>37</v>
      </c>
      <c r="E19" s="75" t="s">
        <v>8</v>
      </c>
      <c r="F19" s="76" t="s">
        <v>34</v>
      </c>
    </row>
    <row r="20" spans="1:6" ht="13.5" thickBot="1" x14ac:dyDescent="0.25">
      <c r="A20" s="49"/>
      <c r="B20" s="50"/>
      <c r="C20" s="54"/>
      <c r="D20" s="51"/>
      <c r="E20" s="73" t="s">
        <v>40</v>
      </c>
      <c r="F20" s="74">
        <v>42338</v>
      </c>
    </row>
    <row r="21" spans="1:6" x14ac:dyDescent="0.2">
      <c r="A21" s="9" t="s">
        <v>4</v>
      </c>
      <c r="B21" s="58"/>
      <c r="C21" s="58"/>
      <c r="D21" s="55">
        <v>1</v>
      </c>
      <c r="E21" s="12">
        <f>E23+E29+E32+E44</f>
        <v>459377</v>
      </c>
      <c r="F21" s="20">
        <f>F23+F29+F32+F44</f>
        <v>100</v>
      </c>
    </row>
    <row r="22" spans="1:6" hidden="1" x14ac:dyDescent="0.2">
      <c r="A22" s="59" t="s">
        <v>9</v>
      </c>
      <c r="B22" s="10"/>
      <c r="C22" s="10"/>
      <c r="D22" s="56">
        <v>2</v>
      </c>
      <c r="E22" s="7"/>
      <c r="F22" s="21"/>
    </row>
    <row r="23" spans="1:6" x14ac:dyDescent="0.2">
      <c r="A23" s="80" t="s">
        <v>10</v>
      </c>
      <c r="B23" s="10"/>
      <c r="C23" s="10"/>
      <c r="D23" s="56">
        <v>3</v>
      </c>
      <c r="E23" s="7">
        <f>E24+E25</f>
        <v>111973</v>
      </c>
      <c r="F23" s="21">
        <f>E23/E21*100</f>
        <v>24.374968707619232</v>
      </c>
    </row>
    <row r="24" spans="1:6" x14ac:dyDescent="0.2">
      <c r="A24" s="84" t="s">
        <v>11</v>
      </c>
      <c r="B24" s="85"/>
      <c r="C24" s="85"/>
      <c r="D24" s="56">
        <v>4</v>
      </c>
      <c r="E24" s="7">
        <v>41973</v>
      </c>
      <c r="F24" s="21">
        <f>E24/E21*100</f>
        <v>9.1369398119627228</v>
      </c>
    </row>
    <row r="25" spans="1:6" x14ac:dyDescent="0.2">
      <c r="A25" s="84" t="s">
        <v>12</v>
      </c>
      <c r="B25" s="85"/>
      <c r="C25" s="85"/>
      <c r="D25" s="56">
        <v>5</v>
      </c>
      <c r="E25" s="7">
        <v>70000</v>
      </c>
      <c r="F25" s="21">
        <f>E25/E21*100</f>
        <v>15.238028895656509</v>
      </c>
    </row>
    <row r="26" spans="1:6" hidden="1" x14ac:dyDescent="0.2">
      <c r="A26" s="80" t="s">
        <v>13</v>
      </c>
      <c r="B26" s="85"/>
      <c r="C26" s="85"/>
      <c r="D26" s="56">
        <v>6</v>
      </c>
      <c r="E26" s="7"/>
      <c r="F26" s="21"/>
    </row>
    <row r="27" spans="1:6" hidden="1" x14ac:dyDescent="0.2">
      <c r="A27" s="84" t="s">
        <v>14</v>
      </c>
      <c r="B27" s="85"/>
      <c r="C27" s="85"/>
      <c r="D27" s="56">
        <v>7</v>
      </c>
      <c r="E27" s="7"/>
      <c r="F27" s="21"/>
    </row>
    <row r="28" spans="1:6" hidden="1" x14ac:dyDescent="0.2">
      <c r="A28" s="84" t="s">
        <v>15</v>
      </c>
      <c r="B28" s="85"/>
      <c r="C28" s="85"/>
      <c r="D28" s="56">
        <v>8</v>
      </c>
      <c r="E28" s="7"/>
      <c r="F28" s="21"/>
    </row>
    <row r="29" spans="1:6" x14ac:dyDescent="0.2">
      <c r="A29" s="80" t="s">
        <v>16</v>
      </c>
      <c r="B29" s="85"/>
      <c r="C29" s="85"/>
      <c r="D29" s="56">
        <v>9</v>
      </c>
      <c r="E29" s="7">
        <f>E30+E31</f>
        <v>298255</v>
      </c>
      <c r="F29" s="21">
        <f>E29/E21*100</f>
        <v>64.925975832486174</v>
      </c>
    </row>
    <row r="30" spans="1:6" x14ac:dyDescent="0.2">
      <c r="A30" s="84" t="s">
        <v>17</v>
      </c>
      <c r="B30" s="85"/>
      <c r="C30" s="85"/>
      <c r="D30" s="56">
        <v>10</v>
      </c>
      <c r="E30" s="7">
        <v>80680</v>
      </c>
      <c r="F30" s="21">
        <f>E30/E21*100</f>
        <v>17.562916732879529</v>
      </c>
    </row>
    <row r="31" spans="1:6" x14ac:dyDescent="0.2">
      <c r="A31" s="84" t="s">
        <v>18</v>
      </c>
      <c r="B31" s="85"/>
      <c r="C31" s="85"/>
      <c r="D31" s="56">
        <v>11</v>
      </c>
      <c r="E31" s="7">
        <v>217575</v>
      </c>
      <c r="F31" s="21">
        <f>E31/E21*100</f>
        <v>47.363059099606645</v>
      </c>
    </row>
    <row r="32" spans="1:6" x14ac:dyDescent="0.2">
      <c r="A32" s="80" t="s">
        <v>19</v>
      </c>
      <c r="B32" s="85"/>
      <c r="C32" s="85"/>
      <c r="D32" s="56">
        <v>12</v>
      </c>
      <c r="E32" s="7">
        <f>E33+E34+E35</f>
        <v>48681</v>
      </c>
      <c r="F32" s="21">
        <f>E32/E21*100</f>
        <v>10.597178352420778</v>
      </c>
    </row>
    <row r="33" spans="1:6" x14ac:dyDescent="0.2">
      <c r="A33" s="84" t="s">
        <v>20</v>
      </c>
      <c r="B33" s="85"/>
      <c r="C33" s="85"/>
      <c r="D33" s="56">
        <v>13</v>
      </c>
      <c r="E33" s="7"/>
      <c r="F33" s="21">
        <f>E33/E21*100</f>
        <v>0</v>
      </c>
    </row>
    <row r="34" spans="1:6" x14ac:dyDescent="0.2">
      <c r="A34" s="84" t="s">
        <v>21</v>
      </c>
      <c r="B34" s="85"/>
      <c r="C34" s="85"/>
      <c r="D34" s="56">
        <v>14</v>
      </c>
      <c r="E34" s="7">
        <v>48681</v>
      </c>
      <c r="F34" s="21">
        <f>E34/E21*100</f>
        <v>10.597178352420778</v>
      </c>
    </row>
    <row r="35" spans="1:6" x14ac:dyDescent="0.2">
      <c r="A35" s="84" t="s">
        <v>22</v>
      </c>
      <c r="B35" s="85"/>
      <c r="C35" s="85"/>
      <c r="D35" s="56">
        <v>15</v>
      </c>
      <c r="E35" s="7"/>
      <c r="F35" s="21">
        <f>E35/E21*100</f>
        <v>0</v>
      </c>
    </row>
    <row r="36" spans="1:6" hidden="1" x14ac:dyDescent="0.2">
      <c r="A36" s="80" t="s">
        <v>23</v>
      </c>
      <c r="B36" s="85"/>
      <c r="C36" s="85"/>
      <c r="D36" s="56">
        <v>16</v>
      </c>
      <c r="E36" s="7"/>
      <c r="F36" s="21"/>
    </row>
    <row r="37" spans="1:6" hidden="1" x14ac:dyDescent="0.2">
      <c r="A37" s="80" t="s">
        <v>24</v>
      </c>
      <c r="B37" s="85"/>
      <c r="C37" s="85"/>
      <c r="D37" s="56">
        <v>17</v>
      </c>
      <c r="E37" s="7"/>
      <c r="F37" s="21"/>
    </row>
    <row r="38" spans="1:6" hidden="1" x14ac:dyDescent="0.2">
      <c r="A38" s="84" t="s">
        <v>25</v>
      </c>
      <c r="B38" s="85"/>
      <c r="C38" s="85"/>
      <c r="D38" s="56">
        <v>18</v>
      </c>
      <c r="E38" s="7"/>
      <c r="F38" s="21"/>
    </row>
    <row r="39" spans="1:6" hidden="1" x14ac:dyDescent="0.2">
      <c r="A39" s="84" t="s">
        <v>26</v>
      </c>
      <c r="B39" s="85"/>
      <c r="C39" s="85"/>
      <c r="D39" s="56">
        <v>19</v>
      </c>
      <c r="E39" s="7"/>
      <c r="F39" s="21"/>
    </row>
    <row r="40" spans="1:6" hidden="1" x14ac:dyDescent="0.2">
      <c r="A40" s="84" t="s">
        <v>27</v>
      </c>
      <c r="B40" s="85"/>
      <c r="C40" s="85"/>
      <c r="D40" s="56">
        <v>20</v>
      </c>
      <c r="E40" s="7"/>
      <c r="F40" s="21"/>
    </row>
    <row r="41" spans="1:6" hidden="1" x14ac:dyDescent="0.2">
      <c r="A41" s="80" t="s">
        <v>28</v>
      </c>
      <c r="B41" s="85"/>
      <c r="C41" s="85"/>
      <c r="D41" s="56">
        <v>21</v>
      </c>
      <c r="E41" s="7"/>
      <c r="F41" s="21"/>
    </row>
    <row r="42" spans="1:6" hidden="1" x14ac:dyDescent="0.2">
      <c r="A42" s="84" t="s">
        <v>29</v>
      </c>
      <c r="B42" s="85"/>
      <c r="C42" s="85"/>
      <c r="D42" s="56">
        <v>22</v>
      </c>
      <c r="E42" s="7"/>
      <c r="F42" s="21"/>
    </row>
    <row r="43" spans="1:6" hidden="1" x14ac:dyDescent="0.2">
      <c r="A43" s="84" t="s">
        <v>35</v>
      </c>
      <c r="B43" s="85"/>
      <c r="C43" s="85"/>
      <c r="D43" s="56">
        <v>23</v>
      </c>
      <c r="E43" s="7"/>
      <c r="F43" s="21"/>
    </row>
    <row r="44" spans="1:6" ht="13.5" thickBot="1" x14ac:dyDescent="0.25">
      <c r="A44" s="82" t="s">
        <v>30</v>
      </c>
      <c r="B44" s="86"/>
      <c r="C44" s="86"/>
      <c r="D44" s="57">
        <v>24</v>
      </c>
      <c r="E44" s="8">
        <v>468</v>
      </c>
      <c r="F44" s="22">
        <f>E44/E21*100</f>
        <v>0.1018771074738178</v>
      </c>
    </row>
    <row r="45" spans="1:6" hidden="1" x14ac:dyDescent="0.2">
      <c r="A45" s="99" t="s">
        <v>31</v>
      </c>
      <c r="B45" s="100"/>
      <c r="C45" s="100"/>
      <c r="D45" s="101">
        <v>25</v>
      </c>
      <c r="E45" s="102">
        <v>0</v>
      </c>
      <c r="F45" s="103">
        <v>0</v>
      </c>
    </row>
    <row r="46" spans="1:6" ht="13.5" hidden="1" thickBot="1" x14ac:dyDescent="0.25">
      <c r="A46" s="82" t="s">
        <v>32</v>
      </c>
      <c r="B46" s="86"/>
      <c r="C46" s="86"/>
      <c r="D46" s="57">
        <v>26</v>
      </c>
      <c r="E46" s="13">
        <v>0</v>
      </c>
      <c r="F46" s="22">
        <v>0</v>
      </c>
    </row>
    <row r="47" spans="1:6" x14ac:dyDescent="0.2">
      <c r="A47" s="43"/>
      <c r="B47" s="44"/>
      <c r="C47" s="44"/>
      <c r="D47" s="45"/>
      <c r="E47" s="23"/>
      <c r="F47" s="24"/>
    </row>
    <row r="48" spans="1:6" x14ac:dyDescent="0.2">
      <c r="A48" s="43"/>
      <c r="B48" s="44"/>
      <c r="C48" s="44"/>
      <c r="D48" s="45"/>
      <c r="E48" s="23"/>
      <c r="F48" s="24"/>
    </row>
    <row r="49" spans="1:6" ht="15.75" x14ac:dyDescent="0.2">
      <c r="A49" s="65" t="s">
        <v>46</v>
      </c>
      <c r="B49" s="6"/>
      <c r="C49" s="6"/>
      <c r="D49" s="6"/>
      <c r="E49" s="6"/>
      <c r="F49" s="6"/>
    </row>
    <row r="50" spans="1:6" ht="13.5" thickBot="1" x14ac:dyDescent="0.25">
      <c r="A50" s="46"/>
      <c r="B50" s="47"/>
      <c r="C50" s="47"/>
      <c r="D50" s="47"/>
      <c r="E50" s="47"/>
      <c r="F50" s="47"/>
    </row>
    <row r="51" spans="1:6" ht="15.75" x14ac:dyDescent="0.25">
      <c r="A51" s="64"/>
      <c r="B51" s="63"/>
      <c r="C51" s="63"/>
      <c r="D51" s="62"/>
      <c r="E51" s="75" t="s">
        <v>51</v>
      </c>
      <c r="F51" s="76" t="s">
        <v>52</v>
      </c>
    </row>
    <row r="52" spans="1:6" ht="16.5" thickBot="1" x14ac:dyDescent="0.25">
      <c r="A52" s="69" t="s">
        <v>39</v>
      </c>
      <c r="B52" s="68"/>
      <c r="C52" s="68"/>
      <c r="D52" s="70" t="s">
        <v>37</v>
      </c>
      <c r="E52" s="77" t="s">
        <v>62</v>
      </c>
      <c r="F52" s="74">
        <f>F20</f>
        <v>42338</v>
      </c>
    </row>
    <row r="53" spans="1:6" x14ac:dyDescent="0.2">
      <c r="A53" s="80" t="s">
        <v>36</v>
      </c>
      <c r="B53" s="60"/>
      <c r="C53" s="60"/>
      <c r="D53" s="56">
        <v>1</v>
      </c>
      <c r="E53" s="7">
        <v>0</v>
      </c>
      <c r="F53" s="81">
        <v>0</v>
      </c>
    </row>
    <row r="54" spans="1:6" ht="13.5" thickBot="1" x14ac:dyDescent="0.25">
      <c r="A54" s="82" t="s">
        <v>33</v>
      </c>
      <c r="B54" s="61"/>
      <c r="C54" s="61"/>
      <c r="D54" s="57">
        <v>2</v>
      </c>
      <c r="E54" s="8">
        <v>18060449</v>
      </c>
      <c r="F54" s="83">
        <v>18389239.600000001</v>
      </c>
    </row>
    <row r="55" spans="1:6" x14ac:dyDescent="0.2">
      <c r="A55" s="43"/>
      <c r="B55" s="93"/>
      <c r="C55" s="93"/>
      <c r="D55" s="90"/>
      <c r="E55" s="91"/>
      <c r="F55" s="94"/>
    </row>
    <row r="56" spans="1:6" ht="51" x14ac:dyDescent="0.25">
      <c r="A56" s="92" t="s">
        <v>50</v>
      </c>
      <c r="B56" s="95"/>
      <c r="C56" s="95"/>
      <c r="D56" s="96"/>
      <c r="E56" s="96"/>
      <c r="F56" s="97"/>
    </row>
    <row r="59" spans="1:6" x14ac:dyDescent="0.2">
      <c r="E59" s="98"/>
    </row>
  </sheetData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9"/>
  <sheetViews>
    <sheetView tabSelected="1" workbookViewId="0">
      <selection activeCell="F44" sqref="F44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6.7109375" customWidth="1"/>
    <col min="6" max="6" width="18.140625" customWidth="1"/>
  </cols>
  <sheetData>
    <row r="1" spans="1:6" x14ac:dyDescent="0.2">
      <c r="A1" s="26"/>
      <c r="B1" s="26"/>
      <c r="C1" s="26"/>
      <c r="D1" s="26"/>
      <c r="E1" s="26"/>
      <c r="F1" s="26"/>
    </row>
    <row r="2" spans="1:6" ht="18" x14ac:dyDescent="0.25">
      <c r="A2" s="72"/>
      <c r="B2" s="71"/>
      <c r="C2" s="71"/>
      <c r="D2" s="71"/>
      <c r="E2" s="71"/>
      <c r="F2" s="71"/>
    </row>
    <row r="3" spans="1:6" ht="18" x14ac:dyDescent="0.25">
      <c r="A3" s="72"/>
      <c r="B3" s="71"/>
      <c r="C3" s="71"/>
      <c r="D3" s="71"/>
      <c r="E3" s="71"/>
      <c r="F3" s="71"/>
    </row>
    <row r="4" spans="1:6" ht="16.5" x14ac:dyDescent="0.25">
      <c r="A4" s="67" t="s">
        <v>43</v>
      </c>
      <c r="B4" s="27"/>
      <c r="C4" s="27"/>
      <c r="D4" s="27"/>
      <c r="E4" s="27"/>
      <c r="F4" s="27"/>
    </row>
    <row r="5" spans="1:6" ht="16.5" x14ac:dyDescent="0.25">
      <c r="A5" s="67" t="s">
        <v>44</v>
      </c>
      <c r="B5" s="27"/>
      <c r="C5" s="27"/>
      <c r="D5" s="27"/>
      <c r="E5" s="27"/>
      <c r="F5" s="27"/>
    </row>
    <row r="6" spans="1:6" ht="13.5" thickBot="1" x14ac:dyDescent="0.25">
      <c r="A6" s="29"/>
      <c r="B6" s="27"/>
      <c r="C6" s="27"/>
      <c r="D6" s="27"/>
      <c r="E6" s="27"/>
      <c r="F6" s="27"/>
    </row>
    <row r="7" spans="1:6" ht="13.5" thickBot="1" x14ac:dyDescent="0.25">
      <c r="A7" s="19" t="s">
        <v>3</v>
      </c>
      <c r="B7" s="87" t="s">
        <v>47</v>
      </c>
      <c r="C7" s="88"/>
      <c r="D7" s="88"/>
      <c r="E7" s="88"/>
      <c r="F7" s="89"/>
    </row>
    <row r="8" spans="1:6" x14ac:dyDescent="0.2">
      <c r="A8" s="30"/>
      <c r="B8" s="31"/>
      <c r="C8" s="32"/>
      <c r="D8" s="33"/>
      <c r="E8" s="34"/>
      <c r="F8" s="35"/>
    </row>
    <row r="9" spans="1:6" x14ac:dyDescent="0.2">
      <c r="A9" s="19" t="s">
        <v>7</v>
      </c>
      <c r="B9" s="11" t="s">
        <v>48</v>
      </c>
      <c r="C9" s="3"/>
      <c r="D9" s="2"/>
      <c r="E9" s="14" t="s">
        <v>5</v>
      </c>
      <c r="F9" s="16" t="s">
        <v>2</v>
      </c>
    </row>
    <row r="10" spans="1:6" x14ac:dyDescent="0.2">
      <c r="A10" s="30"/>
      <c r="B10" s="31"/>
      <c r="C10" s="33"/>
      <c r="D10" s="33"/>
      <c r="E10" s="36"/>
      <c r="F10" s="37"/>
    </row>
    <row r="11" spans="1:6" x14ac:dyDescent="0.2">
      <c r="A11" s="19" t="s">
        <v>0</v>
      </c>
      <c r="B11" s="1" t="s">
        <v>41</v>
      </c>
      <c r="C11" s="15"/>
      <c r="D11" s="18"/>
      <c r="E11" s="25" t="s">
        <v>6</v>
      </c>
      <c r="F11" s="17">
        <v>1</v>
      </c>
    </row>
    <row r="12" spans="1:6" x14ac:dyDescent="0.2">
      <c r="A12" s="28"/>
      <c r="B12" s="28"/>
      <c r="C12" s="32"/>
      <c r="D12" s="33"/>
      <c r="E12" s="36"/>
      <c r="F12" s="35"/>
    </row>
    <row r="13" spans="1:6" x14ac:dyDescent="0.2">
      <c r="A13" s="19" t="s">
        <v>1</v>
      </c>
      <c r="B13" s="17" t="s">
        <v>42</v>
      </c>
      <c r="C13" s="3"/>
      <c r="D13" s="2"/>
    </row>
    <row r="14" spans="1:6" x14ac:dyDescent="0.2">
      <c r="A14" s="30"/>
      <c r="B14" s="38"/>
      <c r="C14" s="33"/>
      <c r="D14" s="78"/>
      <c r="E14" s="36"/>
      <c r="F14" s="39"/>
    </row>
    <row r="15" spans="1:6" x14ac:dyDescent="0.2">
      <c r="A15" s="30"/>
      <c r="B15" s="38"/>
      <c r="C15" s="33"/>
      <c r="D15" s="78"/>
      <c r="E15" s="36"/>
      <c r="F15" s="39"/>
    </row>
    <row r="16" spans="1:6" x14ac:dyDescent="0.2">
      <c r="A16" s="40"/>
      <c r="B16" s="78"/>
      <c r="C16" s="78"/>
      <c r="D16" s="78"/>
      <c r="E16" s="41"/>
      <c r="F16" s="33"/>
    </row>
    <row r="17" spans="1:6" ht="15.75" x14ac:dyDescent="0.2">
      <c r="A17" s="66" t="s">
        <v>45</v>
      </c>
      <c r="B17" s="4"/>
      <c r="C17" s="4"/>
      <c r="D17" s="5"/>
      <c r="E17" s="5"/>
      <c r="F17" s="5"/>
    </row>
    <row r="18" spans="1:6" ht="13.5" thickBot="1" x14ac:dyDescent="0.25">
      <c r="A18" s="42"/>
      <c r="B18" s="42"/>
      <c r="C18" s="42"/>
      <c r="D18" s="79"/>
      <c r="E18" s="79"/>
      <c r="F18" s="79"/>
    </row>
    <row r="19" spans="1:6" ht="38.25" x14ac:dyDescent="0.25">
      <c r="A19" s="52" t="s">
        <v>38</v>
      </c>
      <c r="B19" s="48"/>
      <c r="C19" s="53"/>
      <c r="D19" s="62" t="s">
        <v>37</v>
      </c>
      <c r="E19" s="75" t="s">
        <v>8</v>
      </c>
      <c r="F19" s="76" t="s">
        <v>34</v>
      </c>
    </row>
    <row r="20" spans="1:6" ht="13.5" thickBot="1" x14ac:dyDescent="0.25">
      <c r="A20" s="49"/>
      <c r="B20" s="50"/>
      <c r="C20" s="54"/>
      <c r="D20" s="51"/>
      <c r="E20" s="73" t="s">
        <v>40</v>
      </c>
      <c r="F20" s="74">
        <v>42369</v>
      </c>
    </row>
    <row r="21" spans="1:6" x14ac:dyDescent="0.2">
      <c r="A21" s="9" t="s">
        <v>4</v>
      </c>
      <c r="B21" s="58"/>
      <c r="C21" s="58"/>
      <c r="D21" s="55">
        <v>1</v>
      </c>
      <c r="E21" s="12">
        <f>E23+E29+E32+E44</f>
        <v>437296</v>
      </c>
      <c r="F21" s="20">
        <f>F23+F29+F32+F44</f>
        <v>100.00000000000001</v>
      </c>
    </row>
    <row r="22" spans="1:6" hidden="1" x14ac:dyDescent="0.2">
      <c r="A22" s="59" t="s">
        <v>9</v>
      </c>
      <c r="B22" s="10"/>
      <c r="C22" s="10"/>
      <c r="D22" s="56">
        <v>2</v>
      </c>
      <c r="E22" s="7"/>
      <c r="F22" s="21"/>
    </row>
    <row r="23" spans="1:6" x14ac:dyDescent="0.2">
      <c r="A23" s="80" t="s">
        <v>10</v>
      </c>
      <c r="B23" s="10"/>
      <c r="C23" s="10"/>
      <c r="D23" s="56">
        <v>3</v>
      </c>
      <c r="E23" s="7">
        <f>E24+E25</f>
        <v>83937</v>
      </c>
      <c r="F23" s="21">
        <f>E23/E21*100</f>
        <v>19.194550144524534</v>
      </c>
    </row>
    <row r="24" spans="1:6" x14ac:dyDescent="0.2">
      <c r="A24" s="84" t="s">
        <v>11</v>
      </c>
      <c r="B24" s="85"/>
      <c r="C24" s="85"/>
      <c r="D24" s="56">
        <v>4</v>
      </c>
      <c r="E24" s="7">
        <v>83937</v>
      </c>
      <c r="F24" s="21">
        <f>E24/E21*100</f>
        <v>19.194550144524534</v>
      </c>
    </row>
    <row r="25" spans="1:6" x14ac:dyDescent="0.2">
      <c r="A25" s="84" t="s">
        <v>12</v>
      </c>
      <c r="B25" s="85"/>
      <c r="C25" s="85"/>
      <c r="D25" s="56">
        <v>5</v>
      </c>
      <c r="E25" s="7">
        <v>0</v>
      </c>
      <c r="F25" s="21">
        <f>E25/E21*100</f>
        <v>0</v>
      </c>
    </row>
    <row r="26" spans="1:6" hidden="1" x14ac:dyDescent="0.2">
      <c r="A26" s="80" t="s">
        <v>13</v>
      </c>
      <c r="B26" s="85"/>
      <c r="C26" s="85"/>
      <c r="D26" s="56">
        <v>6</v>
      </c>
      <c r="E26" s="7"/>
      <c r="F26" s="21"/>
    </row>
    <row r="27" spans="1:6" hidden="1" x14ac:dyDescent="0.2">
      <c r="A27" s="84" t="s">
        <v>14</v>
      </c>
      <c r="B27" s="85"/>
      <c r="C27" s="85"/>
      <c r="D27" s="56">
        <v>7</v>
      </c>
      <c r="E27" s="7"/>
      <c r="F27" s="21"/>
    </row>
    <row r="28" spans="1:6" hidden="1" x14ac:dyDescent="0.2">
      <c r="A28" s="84" t="s">
        <v>15</v>
      </c>
      <c r="B28" s="85"/>
      <c r="C28" s="85"/>
      <c r="D28" s="56">
        <v>8</v>
      </c>
      <c r="E28" s="7"/>
      <c r="F28" s="21"/>
    </row>
    <row r="29" spans="1:6" x14ac:dyDescent="0.2">
      <c r="A29" s="80" t="s">
        <v>16</v>
      </c>
      <c r="B29" s="85"/>
      <c r="C29" s="85"/>
      <c r="D29" s="56">
        <v>9</v>
      </c>
      <c r="E29" s="7">
        <f>E30+E31</f>
        <v>312475</v>
      </c>
      <c r="F29" s="21">
        <f>E29/E21*100</f>
        <v>71.45617613698731</v>
      </c>
    </row>
    <row r="30" spans="1:6" x14ac:dyDescent="0.2">
      <c r="A30" s="84" t="s">
        <v>17</v>
      </c>
      <c r="B30" s="85"/>
      <c r="C30" s="85"/>
      <c r="D30" s="56">
        <v>10</v>
      </c>
      <c r="E30" s="7">
        <v>80731</v>
      </c>
      <c r="F30" s="21">
        <f>E30/E21*100</f>
        <v>18.461408290951667</v>
      </c>
    </row>
    <row r="31" spans="1:6" x14ac:dyDescent="0.2">
      <c r="A31" s="84" t="s">
        <v>18</v>
      </c>
      <c r="B31" s="85"/>
      <c r="C31" s="85"/>
      <c r="D31" s="56">
        <v>11</v>
      </c>
      <c r="E31" s="7">
        <v>231744</v>
      </c>
      <c r="F31" s="21">
        <f>E31/E21*100</f>
        <v>52.994767846035643</v>
      </c>
    </row>
    <row r="32" spans="1:6" x14ac:dyDescent="0.2">
      <c r="A32" s="80" t="s">
        <v>19</v>
      </c>
      <c r="B32" s="85"/>
      <c r="C32" s="85"/>
      <c r="D32" s="56">
        <v>12</v>
      </c>
      <c r="E32" s="7">
        <f>E33+E34+E35</f>
        <v>40345</v>
      </c>
      <c r="F32" s="21">
        <f>E32/E21*100</f>
        <v>9.226016245289232</v>
      </c>
    </row>
    <row r="33" spans="1:6" x14ac:dyDescent="0.2">
      <c r="A33" s="84" t="s">
        <v>20</v>
      </c>
      <c r="B33" s="85"/>
      <c r="C33" s="85"/>
      <c r="D33" s="56">
        <v>13</v>
      </c>
      <c r="E33" s="7">
        <v>0</v>
      </c>
      <c r="F33" s="21">
        <f>E33/E21*100</f>
        <v>0</v>
      </c>
    </row>
    <row r="34" spans="1:6" x14ac:dyDescent="0.2">
      <c r="A34" s="84" t="s">
        <v>21</v>
      </c>
      <c r="B34" s="85"/>
      <c r="C34" s="85"/>
      <c r="D34" s="56">
        <v>14</v>
      </c>
      <c r="E34" s="7">
        <v>40345</v>
      </c>
      <c r="F34" s="21">
        <f>E34/E21*100</f>
        <v>9.226016245289232</v>
      </c>
    </row>
    <row r="35" spans="1:6" x14ac:dyDescent="0.2">
      <c r="A35" s="84" t="s">
        <v>22</v>
      </c>
      <c r="B35" s="85"/>
      <c r="C35" s="85"/>
      <c r="D35" s="56">
        <v>15</v>
      </c>
      <c r="E35" s="7">
        <v>0</v>
      </c>
      <c r="F35" s="21">
        <f>E35/E21*100</f>
        <v>0</v>
      </c>
    </row>
    <row r="36" spans="1:6" hidden="1" x14ac:dyDescent="0.2">
      <c r="A36" s="80" t="s">
        <v>23</v>
      </c>
      <c r="B36" s="85"/>
      <c r="C36" s="85"/>
      <c r="D36" s="56">
        <v>16</v>
      </c>
      <c r="E36" s="7"/>
      <c r="F36" s="21"/>
    </row>
    <row r="37" spans="1:6" hidden="1" x14ac:dyDescent="0.2">
      <c r="A37" s="80" t="s">
        <v>24</v>
      </c>
      <c r="B37" s="85"/>
      <c r="C37" s="85"/>
      <c r="D37" s="56">
        <v>17</v>
      </c>
      <c r="E37" s="7"/>
      <c r="F37" s="21"/>
    </row>
    <row r="38" spans="1:6" hidden="1" x14ac:dyDescent="0.2">
      <c r="A38" s="84" t="s">
        <v>25</v>
      </c>
      <c r="B38" s="85"/>
      <c r="C38" s="85"/>
      <c r="D38" s="56">
        <v>18</v>
      </c>
      <c r="E38" s="7"/>
      <c r="F38" s="21"/>
    </row>
    <row r="39" spans="1:6" hidden="1" x14ac:dyDescent="0.2">
      <c r="A39" s="84" t="s">
        <v>26</v>
      </c>
      <c r="B39" s="85"/>
      <c r="C39" s="85"/>
      <c r="D39" s="56">
        <v>19</v>
      </c>
      <c r="E39" s="7"/>
      <c r="F39" s="21"/>
    </row>
    <row r="40" spans="1:6" hidden="1" x14ac:dyDescent="0.2">
      <c r="A40" s="84" t="s">
        <v>27</v>
      </c>
      <c r="B40" s="85"/>
      <c r="C40" s="85"/>
      <c r="D40" s="56">
        <v>20</v>
      </c>
      <c r="E40" s="7"/>
      <c r="F40" s="21"/>
    </row>
    <row r="41" spans="1:6" hidden="1" x14ac:dyDescent="0.2">
      <c r="A41" s="80" t="s">
        <v>28</v>
      </c>
      <c r="B41" s="85"/>
      <c r="C41" s="85"/>
      <c r="D41" s="56">
        <v>21</v>
      </c>
      <c r="E41" s="7"/>
      <c r="F41" s="21"/>
    </row>
    <row r="42" spans="1:6" hidden="1" x14ac:dyDescent="0.2">
      <c r="A42" s="84" t="s">
        <v>29</v>
      </c>
      <c r="B42" s="85"/>
      <c r="C42" s="85"/>
      <c r="D42" s="56">
        <v>22</v>
      </c>
      <c r="E42" s="7"/>
      <c r="F42" s="21"/>
    </row>
    <row r="43" spans="1:6" hidden="1" x14ac:dyDescent="0.2">
      <c r="A43" s="84" t="s">
        <v>35</v>
      </c>
      <c r="B43" s="85"/>
      <c r="C43" s="85"/>
      <c r="D43" s="56">
        <v>23</v>
      </c>
      <c r="E43" s="7"/>
      <c r="F43" s="21"/>
    </row>
    <row r="44" spans="1:6" ht="13.5" thickBot="1" x14ac:dyDescent="0.25">
      <c r="A44" s="82" t="s">
        <v>30</v>
      </c>
      <c r="B44" s="86"/>
      <c r="C44" s="86"/>
      <c r="D44" s="57">
        <v>24</v>
      </c>
      <c r="E44" s="8">
        <v>539</v>
      </c>
      <c r="F44" s="22">
        <f>E44/E21*100</f>
        <v>0.12325747319893161</v>
      </c>
    </row>
    <row r="45" spans="1:6" hidden="1" x14ac:dyDescent="0.2">
      <c r="A45" s="99" t="s">
        <v>31</v>
      </c>
      <c r="B45" s="100"/>
      <c r="C45" s="100"/>
      <c r="D45" s="101">
        <v>25</v>
      </c>
      <c r="E45" s="102">
        <v>0</v>
      </c>
      <c r="F45" s="103">
        <v>0</v>
      </c>
    </row>
    <row r="46" spans="1:6" ht="13.5" hidden="1" thickBot="1" x14ac:dyDescent="0.25">
      <c r="A46" s="82" t="s">
        <v>32</v>
      </c>
      <c r="B46" s="86"/>
      <c r="C46" s="86"/>
      <c r="D46" s="57">
        <v>26</v>
      </c>
      <c r="E46" s="13">
        <v>0</v>
      </c>
      <c r="F46" s="22">
        <v>0</v>
      </c>
    </row>
    <row r="47" spans="1:6" x14ac:dyDescent="0.2">
      <c r="A47" s="43"/>
      <c r="B47" s="44"/>
      <c r="C47" s="44"/>
      <c r="D47" s="45"/>
      <c r="E47" s="23"/>
      <c r="F47" s="24"/>
    </row>
    <row r="48" spans="1:6" x14ac:dyDescent="0.2">
      <c r="A48" s="43"/>
      <c r="B48" s="44"/>
      <c r="C48" s="44"/>
      <c r="D48" s="45"/>
      <c r="E48" s="23"/>
      <c r="F48" s="24"/>
    </row>
    <row r="49" spans="1:6" ht="15.75" x14ac:dyDescent="0.2">
      <c r="A49" s="65" t="s">
        <v>46</v>
      </c>
      <c r="B49" s="6"/>
      <c r="C49" s="6"/>
      <c r="D49" s="6"/>
      <c r="E49" s="6"/>
      <c r="F49" s="6"/>
    </row>
    <row r="50" spans="1:6" ht="13.5" thickBot="1" x14ac:dyDescent="0.25">
      <c r="A50" s="46"/>
      <c r="B50" s="47"/>
      <c r="C50" s="47"/>
      <c r="D50" s="47"/>
      <c r="E50" s="47"/>
      <c r="F50" s="47"/>
    </row>
    <row r="51" spans="1:6" ht="15.75" x14ac:dyDescent="0.25">
      <c r="A51" s="64"/>
      <c r="B51" s="63"/>
      <c r="C51" s="63"/>
      <c r="D51" s="62"/>
      <c r="E51" s="75" t="s">
        <v>51</v>
      </c>
      <c r="F51" s="76" t="s">
        <v>52</v>
      </c>
    </row>
    <row r="52" spans="1:6" ht="16.5" thickBot="1" x14ac:dyDescent="0.25">
      <c r="A52" s="69" t="s">
        <v>39</v>
      </c>
      <c r="B52" s="68"/>
      <c r="C52" s="68"/>
      <c r="D52" s="70" t="s">
        <v>37</v>
      </c>
      <c r="E52" s="77" t="s">
        <v>63</v>
      </c>
      <c r="F52" s="74">
        <f>F20</f>
        <v>42369</v>
      </c>
    </row>
    <row r="53" spans="1:6" x14ac:dyDescent="0.2">
      <c r="A53" s="80" t="s">
        <v>36</v>
      </c>
      <c r="B53" s="60"/>
      <c r="C53" s="60"/>
      <c r="D53" s="56">
        <v>1</v>
      </c>
      <c r="E53" s="7">
        <v>0</v>
      </c>
      <c r="F53" s="81">
        <v>0</v>
      </c>
    </row>
    <row r="54" spans="1:6" ht="13.5" thickBot="1" x14ac:dyDescent="0.25">
      <c r="A54" s="82" t="s">
        <v>33</v>
      </c>
      <c r="B54" s="61"/>
      <c r="C54" s="61"/>
      <c r="D54" s="57">
        <v>2</v>
      </c>
      <c r="E54" s="8">
        <v>19417436</v>
      </c>
      <c r="F54" s="83">
        <v>19766223.190000001</v>
      </c>
    </row>
    <row r="55" spans="1:6" x14ac:dyDescent="0.2">
      <c r="A55" s="43"/>
      <c r="B55" s="93"/>
      <c r="C55" s="93"/>
      <c r="D55" s="90"/>
      <c r="E55" s="91"/>
      <c r="F55" s="94"/>
    </row>
    <row r="56" spans="1:6" ht="51" x14ac:dyDescent="0.25">
      <c r="A56" s="92" t="s">
        <v>50</v>
      </c>
      <c r="B56" s="95"/>
      <c r="C56" s="95"/>
      <c r="D56" s="96"/>
      <c r="E56" s="96"/>
      <c r="F56" s="97"/>
    </row>
    <row r="59" spans="1:6" x14ac:dyDescent="0.2">
      <c r="E59" s="98"/>
    </row>
  </sheetData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9"/>
  <sheetViews>
    <sheetView workbookViewId="0">
      <selection activeCell="P12" sqref="P12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6.7109375" customWidth="1"/>
    <col min="6" max="6" width="18.140625" customWidth="1"/>
  </cols>
  <sheetData>
    <row r="1" spans="1:6" x14ac:dyDescent="0.2">
      <c r="A1" s="26"/>
      <c r="B1" s="26"/>
      <c r="C1" s="26"/>
      <c r="D1" s="26"/>
      <c r="E1" s="26"/>
      <c r="F1" s="26"/>
    </row>
    <row r="2" spans="1:6" ht="18" x14ac:dyDescent="0.25">
      <c r="A2" s="72"/>
      <c r="B2" s="71"/>
      <c r="C2" s="71"/>
      <c r="D2" s="71"/>
      <c r="E2" s="71"/>
      <c r="F2" s="71"/>
    </row>
    <row r="3" spans="1:6" ht="18" x14ac:dyDescent="0.25">
      <c r="A3" s="72"/>
      <c r="B3" s="71"/>
      <c r="C3" s="71"/>
      <c r="D3" s="71"/>
      <c r="E3" s="71"/>
      <c r="F3" s="71"/>
    </row>
    <row r="4" spans="1:6" ht="16.5" x14ac:dyDescent="0.25">
      <c r="A4" s="67" t="s">
        <v>43</v>
      </c>
      <c r="B4" s="27"/>
      <c r="C4" s="27"/>
      <c r="D4" s="27"/>
      <c r="E4" s="27"/>
      <c r="F4" s="27"/>
    </row>
    <row r="5" spans="1:6" ht="16.5" x14ac:dyDescent="0.25">
      <c r="A5" s="67" t="s">
        <v>44</v>
      </c>
      <c r="B5" s="27"/>
      <c r="C5" s="27"/>
      <c r="D5" s="27"/>
      <c r="E5" s="27"/>
      <c r="F5" s="27"/>
    </row>
    <row r="6" spans="1:6" ht="13.5" thickBot="1" x14ac:dyDescent="0.25">
      <c r="A6" s="29"/>
      <c r="B6" s="27"/>
      <c r="C6" s="27"/>
      <c r="D6" s="27"/>
      <c r="E6" s="27"/>
      <c r="F6" s="27"/>
    </row>
    <row r="7" spans="1:6" ht="13.5" thickBot="1" x14ac:dyDescent="0.25">
      <c r="A7" s="19" t="s">
        <v>3</v>
      </c>
      <c r="B7" s="87" t="s">
        <v>47</v>
      </c>
      <c r="C7" s="88"/>
      <c r="D7" s="88"/>
      <c r="E7" s="88"/>
      <c r="F7" s="89"/>
    </row>
    <row r="8" spans="1:6" x14ac:dyDescent="0.2">
      <c r="A8" s="30"/>
      <c r="B8" s="31"/>
      <c r="C8" s="32"/>
      <c r="D8" s="33"/>
      <c r="E8" s="34"/>
      <c r="F8" s="35"/>
    </row>
    <row r="9" spans="1:6" x14ac:dyDescent="0.2">
      <c r="A9" s="19" t="s">
        <v>7</v>
      </c>
      <c r="B9" s="11" t="s">
        <v>48</v>
      </c>
      <c r="C9" s="3"/>
      <c r="D9" s="2"/>
      <c r="E9" s="14" t="s">
        <v>5</v>
      </c>
      <c r="F9" s="16" t="s">
        <v>2</v>
      </c>
    </row>
    <row r="10" spans="1:6" x14ac:dyDescent="0.2">
      <c r="A10" s="30"/>
      <c r="B10" s="31"/>
      <c r="C10" s="33"/>
      <c r="D10" s="33"/>
      <c r="E10" s="36"/>
      <c r="F10" s="37"/>
    </row>
    <row r="11" spans="1:6" x14ac:dyDescent="0.2">
      <c r="A11" s="19" t="s">
        <v>0</v>
      </c>
      <c r="B11" s="1" t="s">
        <v>41</v>
      </c>
      <c r="C11" s="15"/>
      <c r="D11" s="18"/>
      <c r="E11" s="25" t="s">
        <v>6</v>
      </c>
      <c r="F11" s="17">
        <v>1</v>
      </c>
    </row>
    <row r="12" spans="1:6" x14ac:dyDescent="0.2">
      <c r="A12" s="28"/>
      <c r="B12" s="28"/>
      <c r="C12" s="32"/>
      <c r="D12" s="33"/>
      <c r="E12" s="36"/>
      <c r="F12" s="35"/>
    </row>
    <row r="13" spans="1:6" x14ac:dyDescent="0.2">
      <c r="A13" s="19" t="s">
        <v>1</v>
      </c>
      <c r="B13" s="17" t="s">
        <v>42</v>
      </c>
      <c r="C13" s="3"/>
      <c r="D13" s="2"/>
    </row>
    <row r="14" spans="1:6" x14ac:dyDescent="0.2">
      <c r="A14" s="30"/>
      <c r="B14" s="38"/>
      <c r="C14" s="33"/>
      <c r="D14" s="78"/>
      <c r="E14" s="36"/>
      <c r="F14" s="39"/>
    </row>
    <row r="15" spans="1:6" x14ac:dyDescent="0.2">
      <c r="A15" s="30"/>
      <c r="B15" s="38"/>
      <c r="C15" s="33"/>
      <c r="D15" s="78"/>
      <c r="E15" s="36"/>
      <c r="F15" s="39"/>
    </row>
    <row r="16" spans="1:6" x14ac:dyDescent="0.2">
      <c r="A16" s="40"/>
      <c r="B16" s="78"/>
      <c r="C16" s="78"/>
      <c r="D16" s="78"/>
      <c r="E16" s="41"/>
      <c r="F16" s="33"/>
    </row>
    <row r="17" spans="1:6" ht="15.75" x14ac:dyDescent="0.2">
      <c r="A17" s="66" t="s">
        <v>45</v>
      </c>
      <c r="B17" s="4"/>
      <c r="C17" s="4"/>
      <c r="D17" s="5"/>
      <c r="E17" s="5"/>
      <c r="F17" s="5"/>
    </row>
    <row r="18" spans="1:6" ht="13.5" thickBot="1" x14ac:dyDescent="0.25">
      <c r="A18" s="42"/>
      <c r="B18" s="42"/>
      <c r="C18" s="42"/>
      <c r="D18" s="79"/>
      <c r="E18" s="79"/>
      <c r="F18" s="79"/>
    </row>
    <row r="19" spans="1:6" ht="38.25" x14ac:dyDescent="0.25">
      <c r="A19" s="52" t="s">
        <v>38</v>
      </c>
      <c r="B19" s="48"/>
      <c r="C19" s="53"/>
      <c r="D19" s="62" t="s">
        <v>37</v>
      </c>
      <c r="E19" s="75" t="s">
        <v>8</v>
      </c>
      <c r="F19" s="76" t="s">
        <v>34</v>
      </c>
    </row>
    <row r="20" spans="1:6" ht="13.5" thickBot="1" x14ac:dyDescent="0.25">
      <c r="A20" s="49"/>
      <c r="B20" s="50"/>
      <c r="C20" s="54"/>
      <c r="D20" s="51"/>
      <c r="E20" s="73" t="s">
        <v>40</v>
      </c>
      <c r="F20" s="74">
        <v>42063</v>
      </c>
    </row>
    <row r="21" spans="1:6" x14ac:dyDescent="0.2">
      <c r="A21" s="9" t="s">
        <v>4</v>
      </c>
      <c r="B21" s="58"/>
      <c r="C21" s="58"/>
      <c r="D21" s="55">
        <v>1</v>
      </c>
      <c r="E21" s="12">
        <f>E23+E29+E32+E44</f>
        <v>564059</v>
      </c>
      <c r="F21" s="20">
        <f>+F23+F29+F32+F44</f>
        <v>100.00000000000001</v>
      </c>
    </row>
    <row r="22" spans="1:6" hidden="1" x14ac:dyDescent="0.2">
      <c r="A22" s="59" t="s">
        <v>9</v>
      </c>
      <c r="B22" s="10"/>
      <c r="C22" s="10"/>
      <c r="D22" s="56">
        <v>2</v>
      </c>
      <c r="E22" s="7">
        <v>0</v>
      </c>
      <c r="F22" s="21">
        <v>0</v>
      </c>
    </row>
    <row r="23" spans="1:6" x14ac:dyDescent="0.2">
      <c r="A23" s="80" t="s">
        <v>10</v>
      </c>
      <c r="B23" s="10"/>
      <c r="C23" s="10"/>
      <c r="D23" s="56">
        <v>3</v>
      </c>
      <c r="E23" s="7">
        <f>E24+E25</f>
        <v>12845</v>
      </c>
      <c r="F23" s="21">
        <f>+F24+F25</f>
        <v>2.2772440471652788</v>
      </c>
    </row>
    <row r="24" spans="1:6" x14ac:dyDescent="0.2">
      <c r="A24" s="84" t="s">
        <v>11</v>
      </c>
      <c r="B24" s="85"/>
      <c r="C24" s="85"/>
      <c r="D24" s="56">
        <v>4</v>
      </c>
      <c r="E24" s="7">
        <v>12845</v>
      </c>
      <c r="F24" s="21">
        <f>E24/E21*100</f>
        <v>2.2772440471652788</v>
      </c>
    </row>
    <row r="25" spans="1:6" x14ac:dyDescent="0.2">
      <c r="A25" s="84" t="s">
        <v>12</v>
      </c>
      <c r="B25" s="85"/>
      <c r="C25" s="85"/>
      <c r="D25" s="56">
        <v>5</v>
      </c>
      <c r="E25" s="7">
        <v>0</v>
      </c>
      <c r="F25" s="21">
        <v>0</v>
      </c>
    </row>
    <row r="26" spans="1:6" hidden="1" x14ac:dyDescent="0.2">
      <c r="A26" s="80" t="s">
        <v>13</v>
      </c>
      <c r="B26" s="85"/>
      <c r="C26" s="85"/>
      <c r="D26" s="56">
        <v>6</v>
      </c>
      <c r="E26" s="7">
        <v>0</v>
      </c>
      <c r="F26" s="21">
        <v>0</v>
      </c>
    </row>
    <row r="27" spans="1:6" hidden="1" x14ac:dyDescent="0.2">
      <c r="A27" s="84" t="s">
        <v>14</v>
      </c>
      <c r="B27" s="85"/>
      <c r="C27" s="85"/>
      <c r="D27" s="56">
        <v>7</v>
      </c>
      <c r="E27" s="7">
        <v>0</v>
      </c>
      <c r="F27" s="21">
        <v>0</v>
      </c>
    </row>
    <row r="28" spans="1:6" hidden="1" x14ac:dyDescent="0.2">
      <c r="A28" s="84" t="s">
        <v>15</v>
      </c>
      <c r="B28" s="85"/>
      <c r="C28" s="85"/>
      <c r="D28" s="56">
        <v>8</v>
      </c>
      <c r="E28" s="7">
        <v>0</v>
      </c>
      <c r="F28" s="21">
        <v>0</v>
      </c>
    </row>
    <row r="29" spans="1:6" x14ac:dyDescent="0.2">
      <c r="A29" s="80" t="s">
        <v>16</v>
      </c>
      <c r="B29" s="85"/>
      <c r="C29" s="85"/>
      <c r="D29" s="56">
        <v>9</v>
      </c>
      <c r="E29" s="7">
        <f>E31+E30</f>
        <v>486826</v>
      </c>
      <c r="F29" s="21">
        <f>+F30+F31</f>
        <v>86.307638030773376</v>
      </c>
    </row>
    <row r="30" spans="1:6" x14ac:dyDescent="0.2">
      <c r="A30" s="84" t="s">
        <v>17</v>
      </c>
      <c r="B30" s="85"/>
      <c r="C30" s="85"/>
      <c r="D30" s="56">
        <v>10</v>
      </c>
      <c r="E30" s="7">
        <v>162126</v>
      </c>
      <c r="F30" s="21">
        <f>E30/E21*100</f>
        <v>28.742737905077302</v>
      </c>
    </row>
    <row r="31" spans="1:6" x14ac:dyDescent="0.2">
      <c r="A31" s="84" t="s">
        <v>18</v>
      </c>
      <c r="B31" s="85"/>
      <c r="C31" s="85"/>
      <c r="D31" s="56">
        <v>11</v>
      </c>
      <c r="E31" s="7">
        <v>324700</v>
      </c>
      <c r="F31" s="21">
        <f>E31/E21*100</f>
        <v>57.56490012569607</v>
      </c>
    </row>
    <row r="32" spans="1:6" x14ac:dyDescent="0.2">
      <c r="A32" s="80" t="s">
        <v>19</v>
      </c>
      <c r="B32" s="85"/>
      <c r="C32" s="85"/>
      <c r="D32" s="56">
        <v>12</v>
      </c>
      <c r="E32" s="7">
        <f>E34</f>
        <v>64168</v>
      </c>
      <c r="F32" s="21">
        <f>+F33+F34+F35</f>
        <v>11.376114909965091</v>
      </c>
    </row>
    <row r="33" spans="1:6" x14ac:dyDescent="0.2">
      <c r="A33" s="84" t="s">
        <v>20</v>
      </c>
      <c r="B33" s="85"/>
      <c r="C33" s="85"/>
      <c r="D33" s="56">
        <v>13</v>
      </c>
      <c r="E33" s="7">
        <v>0</v>
      </c>
      <c r="F33" s="21">
        <v>0</v>
      </c>
    </row>
    <row r="34" spans="1:6" x14ac:dyDescent="0.2">
      <c r="A34" s="84" t="s">
        <v>21</v>
      </c>
      <c r="B34" s="85"/>
      <c r="C34" s="85"/>
      <c r="D34" s="56">
        <v>14</v>
      </c>
      <c r="E34" s="7">
        <v>64168</v>
      </c>
      <c r="F34" s="21">
        <f>E34/E21*100</f>
        <v>11.376114909965091</v>
      </c>
    </row>
    <row r="35" spans="1:6" x14ac:dyDescent="0.2">
      <c r="A35" s="84" t="s">
        <v>22</v>
      </c>
      <c r="B35" s="85"/>
      <c r="C35" s="85"/>
      <c r="D35" s="56">
        <v>15</v>
      </c>
      <c r="E35" s="7">
        <v>0</v>
      </c>
      <c r="F35" s="21">
        <v>0</v>
      </c>
    </row>
    <row r="36" spans="1:6" hidden="1" x14ac:dyDescent="0.2">
      <c r="A36" s="80" t="s">
        <v>23</v>
      </c>
      <c r="B36" s="85"/>
      <c r="C36" s="85"/>
      <c r="D36" s="56">
        <v>16</v>
      </c>
      <c r="E36" s="7">
        <v>0</v>
      </c>
      <c r="F36" s="21">
        <v>0</v>
      </c>
    </row>
    <row r="37" spans="1:6" hidden="1" x14ac:dyDescent="0.2">
      <c r="A37" s="80" t="s">
        <v>24</v>
      </c>
      <c r="B37" s="85"/>
      <c r="C37" s="85"/>
      <c r="D37" s="56">
        <v>17</v>
      </c>
      <c r="E37" s="7">
        <v>0</v>
      </c>
      <c r="F37" s="21">
        <v>0</v>
      </c>
    </row>
    <row r="38" spans="1:6" hidden="1" x14ac:dyDescent="0.2">
      <c r="A38" s="84" t="s">
        <v>25</v>
      </c>
      <c r="B38" s="85"/>
      <c r="C38" s="85"/>
      <c r="D38" s="56">
        <v>18</v>
      </c>
      <c r="E38" s="7">
        <v>0</v>
      </c>
      <c r="F38" s="21">
        <v>0</v>
      </c>
    </row>
    <row r="39" spans="1:6" hidden="1" x14ac:dyDescent="0.2">
      <c r="A39" s="84" t="s">
        <v>26</v>
      </c>
      <c r="B39" s="85"/>
      <c r="C39" s="85"/>
      <c r="D39" s="56">
        <v>19</v>
      </c>
      <c r="E39" s="7">
        <v>0</v>
      </c>
      <c r="F39" s="21">
        <v>0</v>
      </c>
    </row>
    <row r="40" spans="1:6" hidden="1" x14ac:dyDescent="0.2">
      <c r="A40" s="84" t="s">
        <v>27</v>
      </c>
      <c r="B40" s="85"/>
      <c r="C40" s="85"/>
      <c r="D40" s="56">
        <v>20</v>
      </c>
      <c r="E40" s="7">
        <v>0</v>
      </c>
      <c r="F40" s="21">
        <v>0</v>
      </c>
    </row>
    <row r="41" spans="1:6" hidden="1" x14ac:dyDescent="0.2">
      <c r="A41" s="80" t="s">
        <v>28</v>
      </c>
      <c r="B41" s="85"/>
      <c r="C41" s="85"/>
      <c r="D41" s="56">
        <v>21</v>
      </c>
      <c r="E41" s="7">
        <v>0</v>
      </c>
      <c r="F41" s="21">
        <v>0</v>
      </c>
    </row>
    <row r="42" spans="1:6" hidden="1" x14ac:dyDescent="0.2">
      <c r="A42" s="84" t="s">
        <v>29</v>
      </c>
      <c r="B42" s="85"/>
      <c r="C42" s="85"/>
      <c r="D42" s="56">
        <v>22</v>
      </c>
      <c r="E42" s="7">
        <v>0</v>
      </c>
      <c r="F42" s="21">
        <v>0</v>
      </c>
    </row>
    <row r="43" spans="1:6" hidden="1" x14ac:dyDescent="0.2">
      <c r="A43" s="84" t="s">
        <v>35</v>
      </c>
      <c r="B43" s="85"/>
      <c r="C43" s="85"/>
      <c r="D43" s="56">
        <v>23</v>
      </c>
      <c r="E43" s="7">
        <v>0</v>
      </c>
      <c r="F43" s="21">
        <v>0</v>
      </c>
    </row>
    <row r="44" spans="1:6" ht="13.5" thickBot="1" x14ac:dyDescent="0.25">
      <c r="A44" s="82" t="s">
        <v>30</v>
      </c>
      <c r="B44" s="86"/>
      <c r="C44" s="86"/>
      <c r="D44" s="57">
        <v>24</v>
      </c>
      <c r="E44" s="8">
        <v>220</v>
      </c>
      <c r="F44" s="22">
        <f>E44/E21*100</f>
        <v>3.9003012096252343E-2</v>
      </c>
    </row>
    <row r="45" spans="1:6" hidden="1" x14ac:dyDescent="0.2">
      <c r="A45" s="99" t="s">
        <v>31</v>
      </c>
      <c r="B45" s="100"/>
      <c r="C45" s="100"/>
      <c r="D45" s="101">
        <v>25</v>
      </c>
      <c r="E45" s="102">
        <v>0</v>
      </c>
      <c r="F45" s="103">
        <v>0</v>
      </c>
    </row>
    <row r="46" spans="1:6" ht="13.5" hidden="1" thickBot="1" x14ac:dyDescent="0.25">
      <c r="A46" s="82" t="s">
        <v>32</v>
      </c>
      <c r="B46" s="86"/>
      <c r="C46" s="86"/>
      <c r="D46" s="57">
        <v>26</v>
      </c>
      <c r="E46" s="13">
        <v>0</v>
      </c>
      <c r="F46" s="22">
        <v>0</v>
      </c>
    </row>
    <row r="47" spans="1:6" x14ac:dyDescent="0.2">
      <c r="A47" s="43"/>
      <c r="B47" s="44"/>
      <c r="C47" s="44"/>
      <c r="D47" s="45"/>
      <c r="E47" s="23"/>
      <c r="F47" s="24"/>
    </row>
    <row r="48" spans="1:6" x14ac:dyDescent="0.2">
      <c r="A48" s="43"/>
      <c r="B48" s="44"/>
      <c r="C48" s="44"/>
      <c r="D48" s="45"/>
      <c r="E48" s="23"/>
      <c r="F48" s="24"/>
    </row>
    <row r="49" spans="1:6" ht="15.75" x14ac:dyDescent="0.2">
      <c r="A49" s="65" t="s">
        <v>46</v>
      </c>
      <c r="B49" s="6"/>
      <c r="C49" s="6"/>
      <c r="D49" s="6"/>
      <c r="E49" s="6"/>
      <c r="F49" s="6"/>
    </row>
    <row r="50" spans="1:6" ht="13.5" thickBot="1" x14ac:dyDescent="0.25">
      <c r="A50" s="46"/>
      <c r="B50" s="47"/>
      <c r="C50" s="47"/>
      <c r="D50" s="47"/>
      <c r="E50" s="47"/>
      <c r="F50" s="47"/>
    </row>
    <row r="51" spans="1:6" ht="15.75" x14ac:dyDescent="0.25">
      <c r="A51" s="64"/>
      <c r="B51" s="63"/>
      <c r="C51" s="63"/>
      <c r="D51" s="62"/>
      <c r="E51" s="75" t="s">
        <v>51</v>
      </c>
      <c r="F51" s="76" t="s">
        <v>52</v>
      </c>
    </row>
    <row r="52" spans="1:6" ht="16.5" thickBot="1" x14ac:dyDescent="0.25">
      <c r="A52" s="69" t="s">
        <v>39</v>
      </c>
      <c r="B52" s="68"/>
      <c r="C52" s="68"/>
      <c r="D52" s="70" t="s">
        <v>37</v>
      </c>
      <c r="E52" s="77" t="s">
        <v>53</v>
      </c>
      <c r="F52" s="74">
        <f>F20</f>
        <v>42063</v>
      </c>
    </row>
    <row r="53" spans="1:6" x14ac:dyDescent="0.2">
      <c r="A53" s="80" t="s">
        <v>36</v>
      </c>
      <c r="B53" s="60"/>
      <c r="C53" s="60"/>
      <c r="D53" s="56">
        <v>1</v>
      </c>
      <c r="E53" s="7">
        <v>0</v>
      </c>
      <c r="F53" s="81">
        <v>0</v>
      </c>
    </row>
    <row r="54" spans="1:6" ht="13.5" thickBot="1" x14ac:dyDescent="0.25">
      <c r="A54" s="82" t="s">
        <v>33</v>
      </c>
      <c r="B54" s="61"/>
      <c r="C54" s="61"/>
      <c r="D54" s="57">
        <v>2</v>
      </c>
      <c r="E54" s="8">
        <v>4098422</v>
      </c>
      <c r="F54" s="83">
        <v>4210025</v>
      </c>
    </row>
    <row r="55" spans="1:6" x14ac:dyDescent="0.2">
      <c r="A55" s="43"/>
      <c r="B55" s="93"/>
      <c r="C55" s="93"/>
      <c r="D55" s="90"/>
      <c r="E55" s="91"/>
      <c r="F55" s="94"/>
    </row>
    <row r="56" spans="1:6" ht="51" x14ac:dyDescent="0.25">
      <c r="A56" s="92" t="s">
        <v>50</v>
      </c>
      <c r="B56" s="95"/>
      <c r="C56" s="95"/>
      <c r="D56" s="96"/>
      <c r="E56" s="96"/>
      <c r="F56" s="97"/>
    </row>
    <row r="59" spans="1:6" x14ac:dyDescent="0.2">
      <c r="E59" s="98"/>
    </row>
  </sheetData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9"/>
  <sheetViews>
    <sheetView workbookViewId="0">
      <selection activeCell="I51" sqref="I51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6.7109375" customWidth="1"/>
    <col min="6" max="6" width="18.140625" customWidth="1"/>
  </cols>
  <sheetData>
    <row r="1" spans="1:6" x14ac:dyDescent="0.2">
      <c r="A1" s="26"/>
      <c r="B1" s="26"/>
      <c r="C1" s="26"/>
      <c r="D1" s="26"/>
      <c r="E1" s="26"/>
      <c r="F1" s="26"/>
    </row>
    <row r="2" spans="1:6" ht="18" x14ac:dyDescent="0.25">
      <c r="A2" s="72"/>
      <c r="B2" s="71"/>
      <c r="C2" s="71"/>
      <c r="D2" s="71"/>
      <c r="E2" s="71"/>
      <c r="F2" s="71"/>
    </row>
    <row r="3" spans="1:6" ht="18" x14ac:dyDescent="0.25">
      <c r="A3" s="72"/>
      <c r="B3" s="71"/>
      <c r="C3" s="71"/>
      <c r="D3" s="71"/>
      <c r="E3" s="71"/>
      <c r="F3" s="71"/>
    </row>
    <row r="4" spans="1:6" ht="16.5" x14ac:dyDescent="0.25">
      <c r="A4" s="67" t="s">
        <v>43</v>
      </c>
      <c r="B4" s="27"/>
      <c r="C4" s="27"/>
      <c r="D4" s="27"/>
      <c r="E4" s="27"/>
      <c r="F4" s="27"/>
    </row>
    <row r="5" spans="1:6" ht="16.5" x14ac:dyDescent="0.25">
      <c r="A5" s="67" t="s">
        <v>44</v>
      </c>
      <c r="B5" s="27"/>
      <c r="C5" s="27"/>
      <c r="D5" s="27"/>
      <c r="E5" s="27"/>
      <c r="F5" s="27"/>
    </row>
    <row r="6" spans="1:6" ht="13.5" thickBot="1" x14ac:dyDescent="0.25">
      <c r="A6" s="29"/>
      <c r="B6" s="27"/>
      <c r="C6" s="27"/>
      <c r="D6" s="27"/>
      <c r="E6" s="27"/>
      <c r="F6" s="27"/>
    </row>
    <row r="7" spans="1:6" ht="13.5" thickBot="1" x14ac:dyDescent="0.25">
      <c r="A7" s="19" t="s">
        <v>3</v>
      </c>
      <c r="B7" s="87" t="s">
        <v>47</v>
      </c>
      <c r="C7" s="88"/>
      <c r="D7" s="88"/>
      <c r="E7" s="88"/>
      <c r="F7" s="89"/>
    </row>
    <row r="8" spans="1:6" x14ac:dyDescent="0.2">
      <c r="A8" s="30"/>
      <c r="B8" s="31"/>
      <c r="C8" s="32"/>
      <c r="D8" s="33"/>
      <c r="E8" s="34"/>
      <c r="F8" s="35"/>
    </row>
    <row r="9" spans="1:6" x14ac:dyDescent="0.2">
      <c r="A9" s="19" t="s">
        <v>7</v>
      </c>
      <c r="B9" s="11" t="s">
        <v>48</v>
      </c>
      <c r="C9" s="3"/>
      <c r="D9" s="2"/>
      <c r="E9" s="14" t="s">
        <v>5</v>
      </c>
      <c r="F9" s="16" t="s">
        <v>2</v>
      </c>
    </row>
    <row r="10" spans="1:6" x14ac:dyDescent="0.2">
      <c r="A10" s="30"/>
      <c r="B10" s="31"/>
      <c r="C10" s="33"/>
      <c r="D10" s="33"/>
      <c r="E10" s="36"/>
      <c r="F10" s="37"/>
    </row>
    <row r="11" spans="1:6" x14ac:dyDescent="0.2">
      <c r="A11" s="19" t="s">
        <v>0</v>
      </c>
      <c r="B11" s="1" t="s">
        <v>41</v>
      </c>
      <c r="C11" s="15"/>
      <c r="D11" s="18"/>
      <c r="E11" s="25" t="s">
        <v>6</v>
      </c>
      <c r="F11" s="17">
        <v>1</v>
      </c>
    </row>
    <row r="12" spans="1:6" x14ac:dyDescent="0.2">
      <c r="A12" s="28"/>
      <c r="B12" s="28"/>
      <c r="C12" s="32"/>
      <c r="D12" s="33"/>
      <c r="E12" s="36"/>
      <c r="F12" s="35"/>
    </row>
    <row r="13" spans="1:6" x14ac:dyDescent="0.2">
      <c r="A13" s="19" t="s">
        <v>1</v>
      </c>
      <c r="B13" s="17" t="s">
        <v>42</v>
      </c>
      <c r="C13" s="3"/>
      <c r="D13" s="2"/>
    </row>
    <row r="14" spans="1:6" x14ac:dyDescent="0.2">
      <c r="A14" s="30"/>
      <c r="B14" s="38"/>
      <c r="C14" s="33"/>
      <c r="D14" s="78"/>
      <c r="E14" s="36"/>
      <c r="F14" s="39"/>
    </row>
    <row r="15" spans="1:6" x14ac:dyDescent="0.2">
      <c r="A15" s="30"/>
      <c r="B15" s="38"/>
      <c r="C15" s="33"/>
      <c r="D15" s="78"/>
      <c r="E15" s="36"/>
      <c r="F15" s="39"/>
    </row>
    <row r="16" spans="1:6" x14ac:dyDescent="0.2">
      <c r="A16" s="40"/>
      <c r="B16" s="78"/>
      <c r="C16" s="78"/>
      <c r="D16" s="78"/>
      <c r="E16" s="41"/>
      <c r="F16" s="33"/>
    </row>
    <row r="17" spans="1:6" ht="15.75" x14ac:dyDescent="0.2">
      <c r="A17" s="66" t="s">
        <v>45</v>
      </c>
      <c r="B17" s="4"/>
      <c r="C17" s="4"/>
      <c r="D17" s="5"/>
      <c r="E17" s="5"/>
      <c r="F17" s="5"/>
    </row>
    <row r="18" spans="1:6" ht="13.5" thickBot="1" x14ac:dyDescent="0.25">
      <c r="A18" s="42"/>
      <c r="B18" s="42"/>
      <c r="C18" s="42"/>
      <c r="D18" s="79"/>
      <c r="E18" s="79"/>
      <c r="F18" s="79"/>
    </row>
    <row r="19" spans="1:6" ht="38.25" x14ac:dyDescent="0.25">
      <c r="A19" s="52" t="s">
        <v>38</v>
      </c>
      <c r="B19" s="48"/>
      <c r="C19" s="53"/>
      <c r="D19" s="62" t="s">
        <v>37</v>
      </c>
      <c r="E19" s="75" t="s">
        <v>8</v>
      </c>
      <c r="F19" s="76" t="s">
        <v>34</v>
      </c>
    </row>
    <row r="20" spans="1:6" ht="13.5" thickBot="1" x14ac:dyDescent="0.25">
      <c r="A20" s="49"/>
      <c r="B20" s="50"/>
      <c r="C20" s="54"/>
      <c r="D20" s="51"/>
      <c r="E20" s="73" t="s">
        <v>40</v>
      </c>
      <c r="F20" s="74">
        <v>42094</v>
      </c>
    </row>
    <row r="21" spans="1:6" x14ac:dyDescent="0.2">
      <c r="A21" s="9" t="s">
        <v>4</v>
      </c>
      <c r="B21" s="58"/>
      <c r="C21" s="58"/>
      <c r="D21" s="55">
        <v>1</v>
      </c>
      <c r="E21" s="12">
        <f>E23+E29+E32+E44</f>
        <v>557584</v>
      </c>
      <c r="F21" s="20">
        <f>+F23+F29+F32+F44</f>
        <v>100</v>
      </c>
    </row>
    <row r="22" spans="1:6" hidden="1" x14ac:dyDescent="0.2">
      <c r="A22" s="59" t="s">
        <v>9</v>
      </c>
      <c r="B22" s="10"/>
      <c r="C22" s="10"/>
      <c r="D22" s="56">
        <v>2</v>
      </c>
      <c r="E22" s="7">
        <v>0</v>
      </c>
      <c r="F22" s="21">
        <v>0</v>
      </c>
    </row>
    <row r="23" spans="1:6" x14ac:dyDescent="0.2">
      <c r="A23" s="80" t="s">
        <v>10</v>
      </c>
      <c r="B23" s="10"/>
      <c r="C23" s="10"/>
      <c r="D23" s="56">
        <v>3</v>
      </c>
      <c r="E23" s="7">
        <f>E24+E25</f>
        <v>16496</v>
      </c>
      <c r="F23" s="21">
        <f>+F24+F25</f>
        <v>2.9584780051077506</v>
      </c>
    </row>
    <row r="24" spans="1:6" x14ac:dyDescent="0.2">
      <c r="A24" s="84" t="s">
        <v>11</v>
      </c>
      <c r="B24" s="85"/>
      <c r="C24" s="85"/>
      <c r="D24" s="56">
        <v>4</v>
      </c>
      <c r="E24" s="7">
        <v>16496</v>
      </c>
      <c r="F24" s="21">
        <f>E24/E21*100</f>
        <v>2.9584780051077506</v>
      </c>
    </row>
    <row r="25" spans="1:6" x14ac:dyDescent="0.2">
      <c r="A25" s="84" t="s">
        <v>12</v>
      </c>
      <c r="B25" s="85"/>
      <c r="C25" s="85"/>
      <c r="D25" s="56">
        <v>5</v>
      </c>
      <c r="E25" s="7">
        <v>0</v>
      </c>
      <c r="F25" s="21">
        <v>0</v>
      </c>
    </row>
    <row r="26" spans="1:6" hidden="1" x14ac:dyDescent="0.2">
      <c r="A26" s="80" t="s">
        <v>13</v>
      </c>
      <c r="B26" s="85"/>
      <c r="C26" s="85"/>
      <c r="D26" s="56">
        <v>6</v>
      </c>
      <c r="E26" s="7">
        <v>0</v>
      </c>
      <c r="F26" s="21">
        <v>0</v>
      </c>
    </row>
    <row r="27" spans="1:6" hidden="1" x14ac:dyDescent="0.2">
      <c r="A27" s="84" t="s">
        <v>14</v>
      </c>
      <c r="B27" s="85"/>
      <c r="C27" s="85"/>
      <c r="D27" s="56">
        <v>7</v>
      </c>
      <c r="E27" s="7">
        <v>0</v>
      </c>
      <c r="F27" s="21">
        <v>0</v>
      </c>
    </row>
    <row r="28" spans="1:6" hidden="1" x14ac:dyDescent="0.2">
      <c r="A28" s="84" t="s">
        <v>15</v>
      </c>
      <c r="B28" s="85"/>
      <c r="C28" s="85"/>
      <c r="D28" s="56">
        <v>8</v>
      </c>
      <c r="E28" s="7">
        <v>0</v>
      </c>
      <c r="F28" s="21">
        <v>0</v>
      </c>
    </row>
    <row r="29" spans="1:6" x14ac:dyDescent="0.2">
      <c r="A29" s="80" t="s">
        <v>16</v>
      </c>
      <c r="B29" s="85"/>
      <c r="C29" s="85"/>
      <c r="D29" s="56">
        <v>9</v>
      </c>
      <c r="E29" s="7">
        <f>E31+E30</f>
        <v>474173</v>
      </c>
      <c r="F29" s="21">
        <f>+F30+F31</f>
        <v>85.040639616631751</v>
      </c>
    </row>
    <row r="30" spans="1:6" x14ac:dyDescent="0.2">
      <c r="A30" s="84" t="s">
        <v>17</v>
      </c>
      <c r="B30" s="85"/>
      <c r="C30" s="85"/>
      <c r="D30" s="56">
        <v>10</v>
      </c>
      <c r="E30" s="7">
        <v>161542</v>
      </c>
      <c r="F30" s="21">
        <f>E30/E21*100</f>
        <v>28.971778243278141</v>
      </c>
    </row>
    <row r="31" spans="1:6" x14ac:dyDescent="0.2">
      <c r="A31" s="84" t="s">
        <v>18</v>
      </c>
      <c r="B31" s="85"/>
      <c r="C31" s="85"/>
      <c r="D31" s="56">
        <v>11</v>
      </c>
      <c r="E31" s="7">
        <v>312631</v>
      </c>
      <c r="F31" s="21">
        <f>E31/E21*100</f>
        <v>56.068861373353606</v>
      </c>
    </row>
    <row r="32" spans="1:6" x14ac:dyDescent="0.2">
      <c r="A32" s="80" t="s">
        <v>19</v>
      </c>
      <c r="B32" s="85"/>
      <c r="C32" s="85"/>
      <c r="D32" s="56">
        <v>12</v>
      </c>
      <c r="E32" s="7">
        <f>E34</f>
        <v>66592</v>
      </c>
      <c r="F32" s="21">
        <f>+F33+F34+F35</f>
        <v>11.942953886768629</v>
      </c>
    </row>
    <row r="33" spans="1:6" x14ac:dyDescent="0.2">
      <c r="A33" s="84" t="s">
        <v>20</v>
      </c>
      <c r="B33" s="85"/>
      <c r="C33" s="85"/>
      <c r="D33" s="56">
        <v>13</v>
      </c>
      <c r="E33" s="7">
        <v>0</v>
      </c>
      <c r="F33" s="21">
        <v>0</v>
      </c>
    </row>
    <row r="34" spans="1:6" x14ac:dyDescent="0.2">
      <c r="A34" s="84" t="s">
        <v>21</v>
      </c>
      <c r="B34" s="85"/>
      <c r="C34" s="85"/>
      <c r="D34" s="56">
        <v>14</v>
      </c>
      <c r="E34" s="7">
        <v>66592</v>
      </c>
      <c r="F34" s="21">
        <f>E34/E21*100</f>
        <v>11.942953886768629</v>
      </c>
    </row>
    <row r="35" spans="1:6" x14ac:dyDescent="0.2">
      <c r="A35" s="84" t="s">
        <v>22</v>
      </c>
      <c r="B35" s="85"/>
      <c r="C35" s="85"/>
      <c r="D35" s="56">
        <v>15</v>
      </c>
      <c r="E35" s="7">
        <v>0</v>
      </c>
      <c r="F35" s="21">
        <v>0</v>
      </c>
    </row>
    <row r="36" spans="1:6" hidden="1" x14ac:dyDescent="0.2">
      <c r="A36" s="80" t="s">
        <v>23</v>
      </c>
      <c r="B36" s="85"/>
      <c r="C36" s="85"/>
      <c r="D36" s="56">
        <v>16</v>
      </c>
      <c r="E36" s="7">
        <v>0</v>
      </c>
      <c r="F36" s="21">
        <v>0</v>
      </c>
    </row>
    <row r="37" spans="1:6" hidden="1" x14ac:dyDescent="0.2">
      <c r="A37" s="80" t="s">
        <v>24</v>
      </c>
      <c r="B37" s="85"/>
      <c r="C37" s="85"/>
      <c r="D37" s="56">
        <v>17</v>
      </c>
      <c r="E37" s="7">
        <v>0</v>
      </c>
      <c r="F37" s="21">
        <v>0</v>
      </c>
    </row>
    <row r="38" spans="1:6" hidden="1" x14ac:dyDescent="0.2">
      <c r="A38" s="84" t="s">
        <v>25</v>
      </c>
      <c r="B38" s="85"/>
      <c r="C38" s="85"/>
      <c r="D38" s="56">
        <v>18</v>
      </c>
      <c r="E38" s="7">
        <v>0</v>
      </c>
      <c r="F38" s="21">
        <v>0</v>
      </c>
    </row>
    <row r="39" spans="1:6" hidden="1" x14ac:dyDescent="0.2">
      <c r="A39" s="84" t="s">
        <v>26</v>
      </c>
      <c r="B39" s="85"/>
      <c r="C39" s="85"/>
      <c r="D39" s="56">
        <v>19</v>
      </c>
      <c r="E39" s="7">
        <v>0</v>
      </c>
      <c r="F39" s="21">
        <v>0</v>
      </c>
    </row>
    <row r="40" spans="1:6" hidden="1" x14ac:dyDescent="0.2">
      <c r="A40" s="84" t="s">
        <v>27</v>
      </c>
      <c r="B40" s="85"/>
      <c r="C40" s="85"/>
      <c r="D40" s="56">
        <v>20</v>
      </c>
      <c r="E40" s="7">
        <v>0</v>
      </c>
      <c r="F40" s="21">
        <v>0</v>
      </c>
    </row>
    <row r="41" spans="1:6" hidden="1" x14ac:dyDescent="0.2">
      <c r="A41" s="80" t="s">
        <v>28</v>
      </c>
      <c r="B41" s="85"/>
      <c r="C41" s="85"/>
      <c r="D41" s="56">
        <v>21</v>
      </c>
      <c r="E41" s="7">
        <v>0</v>
      </c>
      <c r="F41" s="21">
        <v>0</v>
      </c>
    </row>
    <row r="42" spans="1:6" hidden="1" x14ac:dyDescent="0.2">
      <c r="A42" s="84" t="s">
        <v>29</v>
      </c>
      <c r="B42" s="85"/>
      <c r="C42" s="85"/>
      <c r="D42" s="56">
        <v>22</v>
      </c>
      <c r="E42" s="7">
        <v>0</v>
      </c>
      <c r="F42" s="21">
        <v>0</v>
      </c>
    </row>
    <row r="43" spans="1:6" hidden="1" x14ac:dyDescent="0.2">
      <c r="A43" s="84" t="s">
        <v>35</v>
      </c>
      <c r="B43" s="85"/>
      <c r="C43" s="85"/>
      <c r="D43" s="56">
        <v>23</v>
      </c>
      <c r="E43" s="7">
        <v>0</v>
      </c>
      <c r="F43" s="21">
        <v>0</v>
      </c>
    </row>
    <row r="44" spans="1:6" ht="13.5" thickBot="1" x14ac:dyDescent="0.25">
      <c r="A44" s="82" t="s">
        <v>30</v>
      </c>
      <c r="B44" s="86"/>
      <c r="C44" s="86"/>
      <c r="D44" s="57">
        <v>24</v>
      </c>
      <c r="E44" s="8">
        <v>323</v>
      </c>
      <c r="F44" s="22">
        <f>E44/E21*100</f>
        <v>5.7928491491864902E-2</v>
      </c>
    </row>
    <row r="45" spans="1:6" hidden="1" x14ac:dyDescent="0.2">
      <c r="A45" s="99" t="s">
        <v>31</v>
      </c>
      <c r="B45" s="100"/>
      <c r="C45" s="100"/>
      <c r="D45" s="101">
        <v>25</v>
      </c>
      <c r="E45" s="102">
        <v>0</v>
      </c>
      <c r="F45" s="103">
        <v>0</v>
      </c>
    </row>
    <row r="46" spans="1:6" ht="13.5" hidden="1" thickBot="1" x14ac:dyDescent="0.25">
      <c r="A46" s="82" t="s">
        <v>32</v>
      </c>
      <c r="B46" s="86"/>
      <c r="C46" s="86"/>
      <c r="D46" s="57">
        <v>26</v>
      </c>
      <c r="E46" s="13">
        <v>0</v>
      </c>
      <c r="F46" s="22">
        <v>0</v>
      </c>
    </row>
    <row r="47" spans="1:6" x14ac:dyDescent="0.2">
      <c r="A47" s="43"/>
      <c r="B47" s="44"/>
      <c r="C47" s="44"/>
      <c r="D47" s="45"/>
      <c r="E47" s="23"/>
      <c r="F47" s="24"/>
    </row>
    <row r="48" spans="1:6" x14ac:dyDescent="0.2">
      <c r="A48" s="43"/>
      <c r="B48" s="44"/>
      <c r="C48" s="44"/>
      <c r="D48" s="45"/>
      <c r="E48" s="23"/>
      <c r="F48" s="24"/>
    </row>
    <row r="49" spans="1:6" ht="15.75" x14ac:dyDescent="0.2">
      <c r="A49" s="65" t="s">
        <v>46</v>
      </c>
      <c r="B49" s="6"/>
      <c r="C49" s="6"/>
      <c r="D49" s="6"/>
      <c r="E49" s="6"/>
      <c r="F49" s="6"/>
    </row>
    <row r="50" spans="1:6" ht="13.5" thickBot="1" x14ac:dyDescent="0.25">
      <c r="A50" s="46"/>
      <c r="B50" s="47"/>
      <c r="C50" s="47"/>
      <c r="D50" s="47"/>
      <c r="E50" s="47"/>
      <c r="F50" s="47"/>
    </row>
    <row r="51" spans="1:6" ht="15.75" x14ac:dyDescent="0.25">
      <c r="A51" s="64"/>
      <c r="B51" s="63"/>
      <c r="C51" s="63"/>
      <c r="D51" s="62"/>
      <c r="E51" s="75" t="s">
        <v>51</v>
      </c>
      <c r="F51" s="76" t="s">
        <v>52</v>
      </c>
    </row>
    <row r="52" spans="1:6" ht="16.5" thickBot="1" x14ac:dyDescent="0.25">
      <c r="A52" s="69" t="s">
        <v>39</v>
      </c>
      <c r="B52" s="68"/>
      <c r="C52" s="68"/>
      <c r="D52" s="70" t="s">
        <v>37</v>
      </c>
      <c r="E52" s="77" t="s">
        <v>54</v>
      </c>
      <c r="F52" s="74">
        <f>F20</f>
        <v>42094</v>
      </c>
    </row>
    <row r="53" spans="1:6" x14ac:dyDescent="0.2">
      <c r="A53" s="80" t="s">
        <v>36</v>
      </c>
      <c r="B53" s="60"/>
      <c r="C53" s="60"/>
      <c r="D53" s="56">
        <v>1</v>
      </c>
      <c r="E53" s="7">
        <v>0</v>
      </c>
      <c r="F53" s="81">
        <v>0</v>
      </c>
    </row>
    <row r="54" spans="1:6" ht="13.5" thickBot="1" x14ac:dyDescent="0.25">
      <c r="A54" s="82" t="s">
        <v>33</v>
      </c>
      <c r="B54" s="61"/>
      <c r="C54" s="61"/>
      <c r="D54" s="57">
        <v>2</v>
      </c>
      <c r="E54" s="8">
        <v>9066223</v>
      </c>
      <c r="F54" s="83">
        <v>9349261</v>
      </c>
    </row>
    <row r="55" spans="1:6" x14ac:dyDescent="0.2">
      <c r="A55" s="43"/>
      <c r="B55" s="93"/>
      <c r="C55" s="93"/>
      <c r="D55" s="90"/>
      <c r="E55" s="91"/>
      <c r="F55" s="94"/>
    </row>
    <row r="56" spans="1:6" ht="51" x14ac:dyDescent="0.25">
      <c r="A56" s="92" t="s">
        <v>50</v>
      </c>
      <c r="B56" s="95"/>
      <c r="C56" s="95"/>
      <c r="D56" s="96"/>
      <c r="E56" s="96"/>
      <c r="F56" s="97"/>
    </row>
    <row r="59" spans="1:6" x14ac:dyDescent="0.2">
      <c r="E59" s="98"/>
    </row>
  </sheetData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9"/>
  <sheetViews>
    <sheetView workbookViewId="0">
      <selection activeCell="H60" sqref="H60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6.7109375" customWidth="1"/>
    <col min="6" max="6" width="18.140625" customWidth="1"/>
  </cols>
  <sheetData>
    <row r="1" spans="1:6" x14ac:dyDescent="0.2">
      <c r="A1" s="26"/>
      <c r="B1" s="26"/>
      <c r="C1" s="26"/>
      <c r="D1" s="26"/>
      <c r="E1" s="26"/>
      <c r="F1" s="26"/>
    </row>
    <row r="2" spans="1:6" ht="18" x14ac:dyDescent="0.25">
      <c r="A2" s="72"/>
      <c r="B2" s="71"/>
      <c r="C2" s="71"/>
      <c r="D2" s="71"/>
      <c r="E2" s="71"/>
      <c r="F2" s="71"/>
    </row>
    <row r="3" spans="1:6" ht="18" x14ac:dyDescent="0.25">
      <c r="A3" s="72"/>
      <c r="B3" s="71"/>
      <c r="C3" s="71"/>
      <c r="D3" s="71"/>
      <c r="E3" s="71"/>
      <c r="F3" s="71"/>
    </row>
    <row r="4" spans="1:6" ht="16.5" x14ac:dyDescent="0.25">
      <c r="A4" s="67" t="s">
        <v>43</v>
      </c>
      <c r="B4" s="27"/>
      <c r="C4" s="27"/>
      <c r="D4" s="27"/>
      <c r="E4" s="27"/>
      <c r="F4" s="27"/>
    </row>
    <row r="5" spans="1:6" ht="16.5" x14ac:dyDescent="0.25">
      <c r="A5" s="67" t="s">
        <v>44</v>
      </c>
      <c r="B5" s="27"/>
      <c r="C5" s="27"/>
      <c r="D5" s="27"/>
      <c r="E5" s="27"/>
      <c r="F5" s="27"/>
    </row>
    <row r="6" spans="1:6" ht="13.5" thickBot="1" x14ac:dyDescent="0.25">
      <c r="A6" s="29"/>
      <c r="B6" s="27"/>
      <c r="C6" s="27"/>
      <c r="D6" s="27"/>
      <c r="E6" s="27"/>
      <c r="F6" s="27"/>
    </row>
    <row r="7" spans="1:6" ht="13.5" thickBot="1" x14ac:dyDescent="0.25">
      <c r="A7" s="19" t="s">
        <v>3</v>
      </c>
      <c r="B7" s="87" t="s">
        <v>47</v>
      </c>
      <c r="C7" s="88"/>
      <c r="D7" s="88"/>
      <c r="E7" s="88"/>
      <c r="F7" s="89"/>
    </row>
    <row r="8" spans="1:6" x14ac:dyDescent="0.2">
      <c r="A8" s="30"/>
      <c r="B8" s="31"/>
      <c r="C8" s="32"/>
      <c r="D8" s="33"/>
      <c r="E8" s="34"/>
      <c r="F8" s="35"/>
    </row>
    <row r="9" spans="1:6" x14ac:dyDescent="0.2">
      <c r="A9" s="19" t="s">
        <v>7</v>
      </c>
      <c r="B9" s="11" t="s">
        <v>48</v>
      </c>
      <c r="C9" s="3"/>
      <c r="D9" s="2"/>
      <c r="E9" s="14" t="s">
        <v>5</v>
      </c>
      <c r="F9" s="16" t="s">
        <v>2</v>
      </c>
    </row>
    <row r="10" spans="1:6" x14ac:dyDescent="0.2">
      <c r="A10" s="30"/>
      <c r="B10" s="31"/>
      <c r="C10" s="33"/>
      <c r="D10" s="33"/>
      <c r="E10" s="36"/>
      <c r="F10" s="37"/>
    </row>
    <row r="11" spans="1:6" x14ac:dyDescent="0.2">
      <c r="A11" s="19" t="s">
        <v>0</v>
      </c>
      <c r="B11" s="1" t="s">
        <v>41</v>
      </c>
      <c r="C11" s="15"/>
      <c r="D11" s="18"/>
      <c r="E11" s="25" t="s">
        <v>6</v>
      </c>
      <c r="F11" s="17">
        <v>1</v>
      </c>
    </row>
    <row r="12" spans="1:6" x14ac:dyDescent="0.2">
      <c r="A12" s="28"/>
      <c r="B12" s="28"/>
      <c r="C12" s="32"/>
      <c r="D12" s="33"/>
      <c r="E12" s="36"/>
      <c r="F12" s="35"/>
    </row>
    <row r="13" spans="1:6" x14ac:dyDescent="0.2">
      <c r="A13" s="19" t="s">
        <v>1</v>
      </c>
      <c r="B13" s="17" t="s">
        <v>42</v>
      </c>
      <c r="C13" s="3"/>
      <c r="D13" s="2"/>
    </row>
    <row r="14" spans="1:6" x14ac:dyDescent="0.2">
      <c r="A14" s="30"/>
      <c r="B14" s="38"/>
      <c r="C14" s="33"/>
      <c r="D14" s="78"/>
      <c r="E14" s="36"/>
      <c r="F14" s="39"/>
    </row>
    <row r="15" spans="1:6" x14ac:dyDescent="0.2">
      <c r="A15" s="30"/>
      <c r="B15" s="38"/>
      <c r="C15" s="33"/>
      <c r="D15" s="78"/>
      <c r="E15" s="36"/>
      <c r="F15" s="39"/>
    </row>
    <row r="16" spans="1:6" x14ac:dyDescent="0.2">
      <c r="A16" s="40"/>
      <c r="B16" s="78"/>
      <c r="C16" s="78"/>
      <c r="D16" s="78"/>
      <c r="E16" s="41"/>
      <c r="F16" s="33"/>
    </row>
    <row r="17" spans="1:6" ht="15.75" x14ac:dyDescent="0.2">
      <c r="A17" s="66" t="s">
        <v>45</v>
      </c>
      <c r="B17" s="4"/>
      <c r="C17" s="4"/>
      <c r="D17" s="5"/>
      <c r="E17" s="5"/>
      <c r="F17" s="5"/>
    </row>
    <row r="18" spans="1:6" ht="13.5" thickBot="1" x14ac:dyDescent="0.25">
      <c r="A18" s="42"/>
      <c r="B18" s="42"/>
      <c r="C18" s="42"/>
      <c r="D18" s="79"/>
      <c r="E18" s="79"/>
      <c r="F18" s="79"/>
    </row>
    <row r="19" spans="1:6" ht="38.25" x14ac:dyDescent="0.25">
      <c r="A19" s="52" t="s">
        <v>38</v>
      </c>
      <c r="B19" s="48"/>
      <c r="C19" s="53"/>
      <c r="D19" s="62" t="s">
        <v>37</v>
      </c>
      <c r="E19" s="75" t="s">
        <v>8</v>
      </c>
      <c r="F19" s="76" t="s">
        <v>34</v>
      </c>
    </row>
    <row r="20" spans="1:6" ht="13.5" thickBot="1" x14ac:dyDescent="0.25">
      <c r="A20" s="49"/>
      <c r="B20" s="50"/>
      <c r="C20" s="54"/>
      <c r="D20" s="51"/>
      <c r="E20" s="73" t="s">
        <v>40</v>
      </c>
      <c r="F20" s="74">
        <v>42124</v>
      </c>
    </row>
    <row r="21" spans="1:6" x14ac:dyDescent="0.2">
      <c r="A21" s="9" t="s">
        <v>4</v>
      </c>
      <c r="B21" s="58"/>
      <c r="C21" s="58"/>
      <c r="D21" s="55">
        <v>1</v>
      </c>
      <c r="E21" s="12">
        <f>E23+E29+E32+E44</f>
        <v>536817</v>
      </c>
      <c r="F21" s="20">
        <f>+F23+F29+F32+F44</f>
        <v>100.00000000000001</v>
      </c>
    </row>
    <row r="22" spans="1:6" hidden="1" x14ac:dyDescent="0.2">
      <c r="A22" s="59" t="s">
        <v>9</v>
      </c>
      <c r="B22" s="10"/>
      <c r="C22" s="10"/>
      <c r="D22" s="56">
        <v>2</v>
      </c>
      <c r="E22" s="7">
        <v>0</v>
      </c>
      <c r="F22" s="21">
        <v>0</v>
      </c>
    </row>
    <row r="23" spans="1:6" x14ac:dyDescent="0.2">
      <c r="A23" s="80" t="s">
        <v>10</v>
      </c>
      <c r="B23" s="10"/>
      <c r="C23" s="10"/>
      <c r="D23" s="56">
        <v>3</v>
      </c>
      <c r="E23" s="7">
        <f>E24+E25</f>
        <v>9652</v>
      </c>
      <c r="F23" s="21">
        <f>+F24+F25</f>
        <v>1.7980056518329339</v>
      </c>
    </row>
    <row r="24" spans="1:6" x14ac:dyDescent="0.2">
      <c r="A24" s="84" t="s">
        <v>11</v>
      </c>
      <c r="B24" s="85"/>
      <c r="C24" s="85"/>
      <c r="D24" s="56">
        <v>4</v>
      </c>
      <c r="E24" s="7">
        <v>9652</v>
      </c>
      <c r="F24" s="21">
        <f>E24/E21*100</f>
        <v>1.7980056518329339</v>
      </c>
    </row>
    <row r="25" spans="1:6" x14ac:dyDescent="0.2">
      <c r="A25" s="84" t="s">
        <v>12</v>
      </c>
      <c r="B25" s="85"/>
      <c r="C25" s="85"/>
      <c r="D25" s="56">
        <v>5</v>
      </c>
      <c r="E25" s="7">
        <v>0</v>
      </c>
      <c r="F25" s="21">
        <v>0</v>
      </c>
    </row>
    <row r="26" spans="1:6" hidden="1" x14ac:dyDescent="0.2">
      <c r="A26" s="80" t="s">
        <v>13</v>
      </c>
      <c r="B26" s="85"/>
      <c r="C26" s="85"/>
      <c r="D26" s="56">
        <v>6</v>
      </c>
      <c r="E26" s="7">
        <v>0</v>
      </c>
      <c r="F26" s="21">
        <v>0</v>
      </c>
    </row>
    <row r="27" spans="1:6" hidden="1" x14ac:dyDescent="0.2">
      <c r="A27" s="84" t="s">
        <v>14</v>
      </c>
      <c r="B27" s="85"/>
      <c r="C27" s="85"/>
      <c r="D27" s="56">
        <v>7</v>
      </c>
      <c r="E27" s="7">
        <v>0</v>
      </c>
      <c r="F27" s="21">
        <v>0</v>
      </c>
    </row>
    <row r="28" spans="1:6" hidden="1" x14ac:dyDescent="0.2">
      <c r="A28" s="84" t="s">
        <v>15</v>
      </c>
      <c r="B28" s="85"/>
      <c r="C28" s="85"/>
      <c r="D28" s="56">
        <v>8</v>
      </c>
      <c r="E28" s="7">
        <v>0</v>
      </c>
      <c r="F28" s="21">
        <v>0</v>
      </c>
    </row>
    <row r="29" spans="1:6" x14ac:dyDescent="0.2">
      <c r="A29" s="80" t="s">
        <v>16</v>
      </c>
      <c r="B29" s="85"/>
      <c r="C29" s="85"/>
      <c r="D29" s="56">
        <v>9</v>
      </c>
      <c r="E29" s="7">
        <f>E31+E30</f>
        <v>463193</v>
      </c>
      <c r="F29" s="21">
        <f>+F30+F31</f>
        <v>86.285084116188585</v>
      </c>
    </row>
    <row r="30" spans="1:6" x14ac:dyDescent="0.2">
      <c r="A30" s="84" t="s">
        <v>17</v>
      </c>
      <c r="B30" s="85"/>
      <c r="C30" s="85"/>
      <c r="D30" s="56">
        <v>10</v>
      </c>
      <c r="E30" s="7">
        <v>151578</v>
      </c>
      <c r="F30" s="21">
        <f>E30/E21*100</f>
        <v>28.236438115782477</v>
      </c>
    </row>
    <row r="31" spans="1:6" x14ac:dyDescent="0.2">
      <c r="A31" s="84" t="s">
        <v>18</v>
      </c>
      <c r="B31" s="85"/>
      <c r="C31" s="85"/>
      <c r="D31" s="56">
        <v>11</v>
      </c>
      <c r="E31" s="7">
        <v>311615</v>
      </c>
      <c r="F31" s="21">
        <f>E31/E21*100</f>
        <v>58.048646000406102</v>
      </c>
    </row>
    <row r="32" spans="1:6" x14ac:dyDescent="0.2">
      <c r="A32" s="80" t="s">
        <v>19</v>
      </c>
      <c r="B32" s="85"/>
      <c r="C32" s="85"/>
      <c r="D32" s="56">
        <v>12</v>
      </c>
      <c r="E32" s="7">
        <f>E34</f>
        <v>63738</v>
      </c>
      <c r="F32" s="21">
        <f>+F33+F34+F35</f>
        <v>11.873319958198044</v>
      </c>
    </row>
    <row r="33" spans="1:6" x14ac:dyDescent="0.2">
      <c r="A33" s="84" t="s">
        <v>20</v>
      </c>
      <c r="B33" s="85"/>
      <c r="C33" s="85"/>
      <c r="D33" s="56">
        <v>13</v>
      </c>
      <c r="E33" s="7">
        <v>0</v>
      </c>
      <c r="F33" s="21">
        <v>0</v>
      </c>
    </row>
    <row r="34" spans="1:6" x14ac:dyDescent="0.2">
      <c r="A34" s="84" t="s">
        <v>21</v>
      </c>
      <c r="B34" s="85"/>
      <c r="C34" s="85"/>
      <c r="D34" s="56">
        <v>14</v>
      </c>
      <c r="E34" s="7">
        <v>63738</v>
      </c>
      <c r="F34" s="21">
        <f>E34/E21*100</f>
        <v>11.873319958198044</v>
      </c>
    </row>
    <row r="35" spans="1:6" x14ac:dyDescent="0.2">
      <c r="A35" s="84" t="s">
        <v>22</v>
      </c>
      <c r="B35" s="85"/>
      <c r="C35" s="85"/>
      <c r="D35" s="56">
        <v>15</v>
      </c>
      <c r="E35" s="7">
        <v>0</v>
      </c>
      <c r="F35" s="21">
        <v>0</v>
      </c>
    </row>
    <row r="36" spans="1:6" hidden="1" x14ac:dyDescent="0.2">
      <c r="A36" s="80" t="s">
        <v>23</v>
      </c>
      <c r="B36" s="85"/>
      <c r="C36" s="85"/>
      <c r="D36" s="56">
        <v>16</v>
      </c>
      <c r="E36" s="7">
        <v>0</v>
      </c>
      <c r="F36" s="21">
        <v>0</v>
      </c>
    </row>
    <row r="37" spans="1:6" hidden="1" x14ac:dyDescent="0.2">
      <c r="A37" s="80" t="s">
        <v>24</v>
      </c>
      <c r="B37" s="85"/>
      <c r="C37" s="85"/>
      <c r="D37" s="56">
        <v>17</v>
      </c>
      <c r="E37" s="7">
        <v>0</v>
      </c>
      <c r="F37" s="21">
        <v>0</v>
      </c>
    </row>
    <row r="38" spans="1:6" hidden="1" x14ac:dyDescent="0.2">
      <c r="A38" s="84" t="s">
        <v>25</v>
      </c>
      <c r="B38" s="85"/>
      <c r="C38" s="85"/>
      <c r="D38" s="56">
        <v>18</v>
      </c>
      <c r="E38" s="7">
        <v>0</v>
      </c>
      <c r="F38" s="21">
        <v>0</v>
      </c>
    </row>
    <row r="39" spans="1:6" hidden="1" x14ac:dyDescent="0.2">
      <c r="A39" s="84" t="s">
        <v>26</v>
      </c>
      <c r="B39" s="85"/>
      <c r="C39" s="85"/>
      <c r="D39" s="56">
        <v>19</v>
      </c>
      <c r="E39" s="7">
        <v>0</v>
      </c>
      <c r="F39" s="21">
        <v>0</v>
      </c>
    </row>
    <row r="40" spans="1:6" hidden="1" x14ac:dyDescent="0.2">
      <c r="A40" s="84" t="s">
        <v>27</v>
      </c>
      <c r="B40" s="85"/>
      <c r="C40" s="85"/>
      <c r="D40" s="56">
        <v>20</v>
      </c>
      <c r="E40" s="7">
        <v>0</v>
      </c>
      <c r="F40" s="21">
        <v>0</v>
      </c>
    </row>
    <row r="41" spans="1:6" hidden="1" x14ac:dyDescent="0.2">
      <c r="A41" s="80" t="s">
        <v>28</v>
      </c>
      <c r="B41" s="85"/>
      <c r="C41" s="85"/>
      <c r="D41" s="56">
        <v>21</v>
      </c>
      <c r="E41" s="7">
        <v>0</v>
      </c>
      <c r="F41" s="21">
        <v>0</v>
      </c>
    </row>
    <row r="42" spans="1:6" hidden="1" x14ac:dyDescent="0.2">
      <c r="A42" s="84" t="s">
        <v>29</v>
      </c>
      <c r="B42" s="85"/>
      <c r="C42" s="85"/>
      <c r="D42" s="56">
        <v>22</v>
      </c>
      <c r="E42" s="7">
        <v>0</v>
      </c>
      <c r="F42" s="21">
        <v>0</v>
      </c>
    </row>
    <row r="43" spans="1:6" hidden="1" x14ac:dyDescent="0.2">
      <c r="A43" s="84" t="s">
        <v>35</v>
      </c>
      <c r="B43" s="85"/>
      <c r="C43" s="85"/>
      <c r="D43" s="56">
        <v>23</v>
      </c>
      <c r="E43" s="7">
        <v>0</v>
      </c>
      <c r="F43" s="21">
        <v>0</v>
      </c>
    </row>
    <row r="44" spans="1:6" ht="13.5" thickBot="1" x14ac:dyDescent="0.25">
      <c r="A44" s="82" t="s">
        <v>30</v>
      </c>
      <c r="B44" s="86"/>
      <c r="C44" s="86"/>
      <c r="D44" s="57">
        <v>24</v>
      </c>
      <c r="E44" s="8">
        <v>234</v>
      </c>
      <c r="F44" s="22">
        <f>E44/E21*100</f>
        <v>4.3590273780450321E-2</v>
      </c>
    </row>
    <row r="45" spans="1:6" hidden="1" x14ac:dyDescent="0.2">
      <c r="A45" s="99" t="s">
        <v>31</v>
      </c>
      <c r="B45" s="100"/>
      <c r="C45" s="100"/>
      <c r="D45" s="101">
        <v>25</v>
      </c>
      <c r="E45" s="102">
        <v>0</v>
      </c>
      <c r="F45" s="103">
        <v>0</v>
      </c>
    </row>
    <row r="46" spans="1:6" ht="13.5" hidden="1" thickBot="1" x14ac:dyDescent="0.25">
      <c r="A46" s="82" t="s">
        <v>32</v>
      </c>
      <c r="B46" s="86"/>
      <c r="C46" s="86"/>
      <c r="D46" s="57">
        <v>26</v>
      </c>
      <c r="E46" s="13">
        <v>0</v>
      </c>
      <c r="F46" s="22">
        <v>0</v>
      </c>
    </row>
    <row r="47" spans="1:6" x14ac:dyDescent="0.2">
      <c r="A47" s="43"/>
      <c r="B47" s="44"/>
      <c r="C47" s="44"/>
      <c r="D47" s="45"/>
      <c r="E47" s="23"/>
      <c r="F47" s="24"/>
    </row>
    <row r="48" spans="1:6" x14ac:dyDescent="0.2">
      <c r="A48" s="43"/>
      <c r="B48" s="44"/>
      <c r="C48" s="44"/>
      <c r="D48" s="45"/>
      <c r="E48" s="23"/>
      <c r="F48" s="24"/>
    </row>
    <row r="49" spans="1:6" ht="15.75" x14ac:dyDescent="0.2">
      <c r="A49" s="65" t="s">
        <v>46</v>
      </c>
      <c r="B49" s="6"/>
      <c r="C49" s="6"/>
      <c r="D49" s="6"/>
      <c r="E49" s="6"/>
      <c r="F49" s="6"/>
    </row>
    <row r="50" spans="1:6" ht="13.5" thickBot="1" x14ac:dyDescent="0.25">
      <c r="A50" s="46"/>
      <c r="B50" s="47"/>
      <c r="C50" s="47"/>
      <c r="D50" s="47"/>
      <c r="E50" s="47"/>
      <c r="F50" s="47"/>
    </row>
    <row r="51" spans="1:6" ht="15.75" x14ac:dyDescent="0.25">
      <c r="A51" s="64"/>
      <c r="B51" s="63"/>
      <c r="C51" s="63"/>
      <c r="D51" s="62"/>
      <c r="E51" s="75" t="s">
        <v>51</v>
      </c>
      <c r="F51" s="76" t="s">
        <v>52</v>
      </c>
    </row>
    <row r="52" spans="1:6" ht="16.5" thickBot="1" x14ac:dyDescent="0.25">
      <c r="A52" s="69" t="s">
        <v>39</v>
      </c>
      <c r="B52" s="68"/>
      <c r="C52" s="68"/>
      <c r="D52" s="70" t="s">
        <v>37</v>
      </c>
      <c r="E52" s="77" t="s">
        <v>55</v>
      </c>
      <c r="F52" s="74">
        <f>F20</f>
        <v>42124</v>
      </c>
    </row>
    <row r="53" spans="1:6" x14ac:dyDescent="0.2">
      <c r="A53" s="80" t="s">
        <v>36</v>
      </c>
      <c r="B53" s="60"/>
      <c r="C53" s="60"/>
      <c r="D53" s="56">
        <v>1</v>
      </c>
      <c r="E53" s="7">
        <v>0</v>
      </c>
      <c r="F53" s="81">
        <v>0</v>
      </c>
    </row>
    <row r="54" spans="1:6" ht="13.5" thickBot="1" x14ac:dyDescent="0.25">
      <c r="A54" s="82" t="s">
        <v>33</v>
      </c>
      <c r="B54" s="61"/>
      <c r="C54" s="61"/>
      <c r="D54" s="57">
        <v>2</v>
      </c>
      <c r="E54" s="8">
        <v>17458617</v>
      </c>
      <c r="F54" s="83">
        <v>18092526</v>
      </c>
    </row>
    <row r="55" spans="1:6" x14ac:dyDescent="0.2">
      <c r="A55" s="43"/>
      <c r="B55" s="93"/>
      <c r="C55" s="93"/>
      <c r="D55" s="90"/>
      <c r="E55" s="91"/>
      <c r="F55" s="94"/>
    </row>
    <row r="56" spans="1:6" ht="51" x14ac:dyDescent="0.25">
      <c r="A56" s="92" t="s">
        <v>50</v>
      </c>
      <c r="B56" s="95"/>
      <c r="C56" s="95"/>
      <c r="D56" s="96"/>
      <c r="E56" s="96"/>
      <c r="F56" s="97"/>
    </row>
    <row r="59" spans="1:6" x14ac:dyDescent="0.2">
      <c r="E59" s="98"/>
    </row>
  </sheetData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9"/>
  <sheetViews>
    <sheetView workbookViewId="0">
      <selection activeCell="K51" sqref="K51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6.7109375" customWidth="1"/>
    <col min="6" max="6" width="18.140625" customWidth="1"/>
  </cols>
  <sheetData>
    <row r="1" spans="1:6" x14ac:dyDescent="0.2">
      <c r="A1" s="26"/>
      <c r="B1" s="26"/>
      <c r="C1" s="26"/>
      <c r="D1" s="26"/>
      <c r="E1" s="26"/>
      <c r="F1" s="26"/>
    </row>
    <row r="2" spans="1:6" ht="18" x14ac:dyDescent="0.25">
      <c r="A2" s="72"/>
      <c r="B2" s="71"/>
      <c r="C2" s="71"/>
      <c r="D2" s="71"/>
      <c r="E2" s="71"/>
      <c r="F2" s="71"/>
    </row>
    <row r="3" spans="1:6" ht="18" x14ac:dyDescent="0.25">
      <c r="A3" s="72"/>
      <c r="B3" s="71"/>
      <c r="C3" s="71"/>
      <c r="D3" s="71"/>
      <c r="E3" s="71"/>
      <c r="F3" s="71"/>
    </row>
    <row r="4" spans="1:6" ht="16.5" x14ac:dyDescent="0.25">
      <c r="A4" s="67" t="s">
        <v>43</v>
      </c>
      <c r="B4" s="27"/>
      <c r="C4" s="27"/>
      <c r="D4" s="27"/>
      <c r="E4" s="27"/>
      <c r="F4" s="27"/>
    </row>
    <row r="5" spans="1:6" ht="16.5" x14ac:dyDescent="0.25">
      <c r="A5" s="67" t="s">
        <v>44</v>
      </c>
      <c r="B5" s="27"/>
      <c r="C5" s="27"/>
      <c r="D5" s="27"/>
      <c r="E5" s="27"/>
      <c r="F5" s="27"/>
    </row>
    <row r="6" spans="1:6" ht="13.5" thickBot="1" x14ac:dyDescent="0.25">
      <c r="A6" s="29"/>
      <c r="B6" s="27"/>
      <c r="C6" s="27"/>
      <c r="D6" s="27"/>
      <c r="E6" s="27"/>
      <c r="F6" s="27"/>
    </row>
    <row r="7" spans="1:6" ht="13.5" thickBot="1" x14ac:dyDescent="0.25">
      <c r="A7" s="19" t="s">
        <v>3</v>
      </c>
      <c r="B7" s="87" t="s">
        <v>47</v>
      </c>
      <c r="C7" s="88"/>
      <c r="D7" s="88"/>
      <c r="E7" s="88"/>
      <c r="F7" s="89"/>
    </row>
    <row r="8" spans="1:6" x14ac:dyDescent="0.2">
      <c r="A8" s="30"/>
      <c r="B8" s="31"/>
      <c r="C8" s="32"/>
      <c r="D8" s="33"/>
      <c r="E8" s="34"/>
      <c r="F8" s="35"/>
    </row>
    <row r="9" spans="1:6" x14ac:dyDescent="0.2">
      <c r="A9" s="19" t="s">
        <v>7</v>
      </c>
      <c r="B9" s="11" t="s">
        <v>48</v>
      </c>
      <c r="C9" s="3"/>
      <c r="D9" s="2"/>
      <c r="E9" s="14" t="s">
        <v>5</v>
      </c>
      <c r="F9" s="16" t="s">
        <v>2</v>
      </c>
    </row>
    <row r="10" spans="1:6" x14ac:dyDescent="0.2">
      <c r="A10" s="30"/>
      <c r="B10" s="31"/>
      <c r="C10" s="33"/>
      <c r="D10" s="33"/>
      <c r="E10" s="36"/>
      <c r="F10" s="37"/>
    </row>
    <row r="11" spans="1:6" x14ac:dyDescent="0.2">
      <c r="A11" s="19" t="s">
        <v>0</v>
      </c>
      <c r="B11" s="1" t="s">
        <v>41</v>
      </c>
      <c r="C11" s="15"/>
      <c r="D11" s="18"/>
      <c r="E11" s="25" t="s">
        <v>6</v>
      </c>
      <c r="F11" s="17">
        <v>1</v>
      </c>
    </row>
    <row r="12" spans="1:6" x14ac:dyDescent="0.2">
      <c r="A12" s="28"/>
      <c r="B12" s="28"/>
      <c r="C12" s="32"/>
      <c r="D12" s="33"/>
      <c r="E12" s="36"/>
      <c r="F12" s="35"/>
    </row>
    <row r="13" spans="1:6" x14ac:dyDescent="0.2">
      <c r="A13" s="19" t="s">
        <v>1</v>
      </c>
      <c r="B13" s="17" t="s">
        <v>42</v>
      </c>
      <c r="C13" s="3"/>
      <c r="D13" s="2"/>
    </row>
    <row r="14" spans="1:6" x14ac:dyDescent="0.2">
      <c r="A14" s="30"/>
      <c r="B14" s="38"/>
      <c r="C14" s="33"/>
      <c r="D14" s="78"/>
      <c r="E14" s="36"/>
      <c r="F14" s="39"/>
    </row>
    <row r="15" spans="1:6" x14ac:dyDescent="0.2">
      <c r="A15" s="30"/>
      <c r="B15" s="38"/>
      <c r="C15" s="33"/>
      <c r="D15" s="78"/>
      <c r="E15" s="36"/>
      <c r="F15" s="39"/>
    </row>
    <row r="16" spans="1:6" x14ac:dyDescent="0.2">
      <c r="A16" s="40"/>
      <c r="B16" s="78"/>
      <c r="C16" s="78"/>
      <c r="D16" s="78"/>
      <c r="E16" s="41"/>
      <c r="F16" s="33"/>
    </row>
    <row r="17" spans="1:6" ht="15.75" x14ac:dyDescent="0.2">
      <c r="A17" s="66" t="s">
        <v>45</v>
      </c>
      <c r="B17" s="4"/>
      <c r="C17" s="4"/>
      <c r="D17" s="5"/>
      <c r="E17" s="5"/>
      <c r="F17" s="5"/>
    </row>
    <row r="18" spans="1:6" ht="13.5" thickBot="1" x14ac:dyDescent="0.25">
      <c r="A18" s="42"/>
      <c r="B18" s="42"/>
      <c r="C18" s="42"/>
      <c r="D18" s="79"/>
      <c r="E18" s="79"/>
      <c r="F18" s="79"/>
    </row>
    <row r="19" spans="1:6" ht="38.25" x14ac:dyDescent="0.25">
      <c r="A19" s="52" t="s">
        <v>38</v>
      </c>
      <c r="B19" s="48"/>
      <c r="C19" s="53"/>
      <c r="D19" s="62" t="s">
        <v>37</v>
      </c>
      <c r="E19" s="75" t="s">
        <v>8</v>
      </c>
      <c r="F19" s="76" t="s">
        <v>34</v>
      </c>
    </row>
    <row r="20" spans="1:6" ht="13.5" thickBot="1" x14ac:dyDescent="0.25">
      <c r="A20" s="49"/>
      <c r="B20" s="50"/>
      <c r="C20" s="54"/>
      <c r="D20" s="51"/>
      <c r="E20" s="73" t="s">
        <v>40</v>
      </c>
      <c r="F20" s="74">
        <v>42155</v>
      </c>
    </row>
    <row r="21" spans="1:6" x14ac:dyDescent="0.2">
      <c r="A21" s="9" t="s">
        <v>4</v>
      </c>
      <c r="B21" s="58"/>
      <c r="C21" s="58"/>
      <c r="D21" s="55">
        <v>1</v>
      </c>
      <c r="E21" s="12">
        <f>E23+E29+E32+E44</f>
        <v>532748</v>
      </c>
      <c r="F21" s="20">
        <f>+F23+F29+F32+F44</f>
        <v>100</v>
      </c>
    </row>
    <row r="22" spans="1:6" hidden="1" x14ac:dyDescent="0.2">
      <c r="A22" s="59" t="s">
        <v>9</v>
      </c>
      <c r="B22" s="10"/>
      <c r="C22" s="10"/>
      <c r="D22" s="56">
        <v>2</v>
      </c>
      <c r="E22" s="7">
        <v>0</v>
      </c>
      <c r="F22" s="21">
        <v>0</v>
      </c>
    </row>
    <row r="23" spans="1:6" x14ac:dyDescent="0.2">
      <c r="A23" s="80" t="s">
        <v>10</v>
      </c>
      <c r="B23" s="10"/>
      <c r="C23" s="10"/>
      <c r="D23" s="56">
        <v>3</v>
      </c>
      <c r="E23" s="7">
        <f>E24+E25</f>
        <v>13861</v>
      </c>
      <c r="F23" s="21">
        <f>+F24+F25</f>
        <v>2.6017929677821408</v>
      </c>
    </row>
    <row r="24" spans="1:6" x14ac:dyDescent="0.2">
      <c r="A24" s="84" t="s">
        <v>11</v>
      </c>
      <c r="B24" s="85"/>
      <c r="C24" s="85"/>
      <c r="D24" s="56">
        <v>4</v>
      </c>
      <c r="E24" s="7">
        <v>13861</v>
      </c>
      <c r="F24" s="21">
        <f>E24/E21*100</f>
        <v>2.6017929677821408</v>
      </c>
    </row>
    <row r="25" spans="1:6" x14ac:dyDescent="0.2">
      <c r="A25" s="84" t="s">
        <v>12</v>
      </c>
      <c r="B25" s="85"/>
      <c r="C25" s="85"/>
      <c r="D25" s="56">
        <v>5</v>
      </c>
      <c r="E25" s="7">
        <v>0</v>
      </c>
      <c r="F25" s="21">
        <v>0</v>
      </c>
    </row>
    <row r="26" spans="1:6" hidden="1" x14ac:dyDescent="0.2">
      <c r="A26" s="80" t="s">
        <v>13</v>
      </c>
      <c r="B26" s="85"/>
      <c r="C26" s="85"/>
      <c r="D26" s="56">
        <v>6</v>
      </c>
      <c r="E26" s="7">
        <v>0</v>
      </c>
      <c r="F26" s="21">
        <v>0</v>
      </c>
    </row>
    <row r="27" spans="1:6" hidden="1" x14ac:dyDescent="0.2">
      <c r="A27" s="84" t="s">
        <v>14</v>
      </c>
      <c r="B27" s="85"/>
      <c r="C27" s="85"/>
      <c r="D27" s="56">
        <v>7</v>
      </c>
      <c r="E27" s="7">
        <v>0</v>
      </c>
      <c r="F27" s="21">
        <v>0</v>
      </c>
    </row>
    <row r="28" spans="1:6" hidden="1" x14ac:dyDescent="0.2">
      <c r="A28" s="84" t="s">
        <v>15</v>
      </c>
      <c r="B28" s="85"/>
      <c r="C28" s="85"/>
      <c r="D28" s="56">
        <v>8</v>
      </c>
      <c r="E28" s="7">
        <v>0</v>
      </c>
      <c r="F28" s="21">
        <v>0</v>
      </c>
    </row>
    <row r="29" spans="1:6" x14ac:dyDescent="0.2">
      <c r="A29" s="80" t="s">
        <v>16</v>
      </c>
      <c r="B29" s="85"/>
      <c r="C29" s="85"/>
      <c r="D29" s="56">
        <v>9</v>
      </c>
      <c r="E29" s="7">
        <f>E31+E30</f>
        <v>453241</v>
      </c>
      <c r="F29" s="21">
        <f>+F30+F31</f>
        <v>85.076058474175412</v>
      </c>
    </row>
    <row r="30" spans="1:6" x14ac:dyDescent="0.2">
      <c r="A30" s="84" t="s">
        <v>17</v>
      </c>
      <c r="B30" s="85"/>
      <c r="C30" s="85"/>
      <c r="D30" s="56">
        <v>10</v>
      </c>
      <c r="E30" s="7">
        <v>141339</v>
      </c>
      <c r="F30" s="21">
        <f>E30/E21*100</f>
        <v>26.530179371860619</v>
      </c>
    </row>
    <row r="31" spans="1:6" x14ac:dyDescent="0.2">
      <c r="A31" s="84" t="s">
        <v>18</v>
      </c>
      <c r="B31" s="85"/>
      <c r="C31" s="85"/>
      <c r="D31" s="56">
        <v>11</v>
      </c>
      <c r="E31" s="7">
        <v>311902</v>
      </c>
      <c r="F31" s="21">
        <f>E31/E21*100</f>
        <v>58.545879102314792</v>
      </c>
    </row>
    <row r="32" spans="1:6" x14ac:dyDescent="0.2">
      <c r="A32" s="80" t="s">
        <v>19</v>
      </c>
      <c r="B32" s="85"/>
      <c r="C32" s="85"/>
      <c r="D32" s="56">
        <v>12</v>
      </c>
      <c r="E32" s="7">
        <f>E34</f>
        <v>65388</v>
      </c>
      <c r="F32" s="21">
        <f>+F33+F34+F35</f>
        <v>12.273720408147943</v>
      </c>
    </row>
    <row r="33" spans="1:6" x14ac:dyDescent="0.2">
      <c r="A33" s="84" t="s">
        <v>20</v>
      </c>
      <c r="B33" s="85"/>
      <c r="C33" s="85"/>
      <c r="D33" s="56">
        <v>13</v>
      </c>
      <c r="E33" s="7">
        <v>0</v>
      </c>
      <c r="F33" s="21">
        <v>0</v>
      </c>
    </row>
    <row r="34" spans="1:6" x14ac:dyDescent="0.2">
      <c r="A34" s="84" t="s">
        <v>21</v>
      </c>
      <c r="B34" s="85"/>
      <c r="C34" s="85"/>
      <c r="D34" s="56">
        <v>14</v>
      </c>
      <c r="E34" s="7">
        <v>65388</v>
      </c>
      <c r="F34" s="21">
        <f>E34/E21*100</f>
        <v>12.273720408147943</v>
      </c>
    </row>
    <row r="35" spans="1:6" x14ac:dyDescent="0.2">
      <c r="A35" s="84" t="s">
        <v>22</v>
      </c>
      <c r="B35" s="85"/>
      <c r="C35" s="85"/>
      <c r="D35" s="56">
        <v>15</v>
      </c>
      <c r="E35" s="7">
        <v>0</v>
      </c>
      <c r="F35" s="21">
        <v>0</v>
      </c>
    </row>
    <row r="36" spans="1:6" hidden="1" x14ac:dyDescent="0.2">
      <c r="A36" s="80" t="s">
        <v>23</v>
      </c>
      <c r="B36" s="85"/>
      <c r="C36" s="85"/>
      <c r="D36" s="56">
        <v>16</v>
      </c>
      <c r="E36" s="7">
        <v>0</v>
      </c>
      <c r="F36" s="21">
        <v>0</v>
      </c>
    </row>
    <row r="37" spans="1:6" hidden="1" x14ac:dyDescent="0.2">
      <c r="A37" s="80" t="s">
        <v>24</v>
      </c>
      <c r="B37" s="85"/>
      <c r="C37" s="85"/>
      <c r="D37" s="56">
        <v>17</v>
      </c>
      <c r="E37" s="7">
        <v>0</v>
      </c>
      <c r="F37" s="21">
        <v>0</v>
      </c>
    </row>
    <row r="38" spans="1:6" hidden="1" x14ac:dyDescent="0.2">
      <c r="A38" s="84" t="s">
        <v>25</v>
      </c>
      <c r="B38" s="85"/>
      <c r="C38" s="85"/>
      <c r="D38" s="56">
        <v>18</v>
      </c>
      <c r="E38" s="7">
        <v>0</v>
      </c>
      <c r="F38" s="21">
        <v>0</v>
      </c>
    </row>
    <row r="39" spans="1:6" hidden="1" x14ac:dyDescent="0.2">
      <c r="A39" s="84" t="s">
        <v>26</v>
      </c>
      <c r="B39" s="85"/>
      <c r="C39" s="85"/>
      <c r="D39" s="56">
        <v>19</v>
      </c>
      <c r="E39" s="7">
        <v>0</v>
      </c>
      <c r="F39" s="21">
        <v>0</v>
      </c>
    </row>
    <row r="40" spans="1:6" hidden="1" x14ac:dyDescent="0.2">
      <c r="A40" s="84" t="s">
        <v>27</v>
      </c>
      <c r="B40" s="85"/>
      <c r="C40" s="85"/>
      <c r="D40" s="56">
        <v>20</v>
      </c>
      <c r="E40" s="7">
        <v>0</v>
      </c>
      <c r="F40" s="21">
        <v>0</v>
      </c>
    </row>
    <row r="41" spans="1:6" hidden="1" x14ac:dyDescent="0.2">
      <c r="A41" s="80" t="s">
        <v>28</v>
      </c>
      <c r="B41" s="85"/>
      <c r="C41" s="85"/>
      <c r="D41" s="56">
        <v>21</v>
      </c>
      <c r="E41" s="7">
        <v>0</v>
      </c>
      <c r="F41" s="21">
        <v>0</v>
      </c>
    </row>
    <row r="42" spans="1:6" hidden="1" x14ac:dyDescent="0.2">
      <c r="A42" s="84" t="s">
        <v>29</v>
      </c>
      <c r="B42" s="85"/>
      <c r="C42" s="85"/>
      <c r="D42" s="56">
        <v>22</v>
      </c>
      <c r="E42" s="7">
        <v>0</v>
      </c>
      <c r="F42" s="21">
        <v>0</v>
      </c>
    </row>
    <row r="43" spans="1:6" hidden="1" x14ac:dyDescent="0.2">
      <c r="A43" s="84" t="s">
        <v>35</v>
      </c>
      <c r="B43" s="85"/>
      <c r="C43" s="85"/>
      <c r="D43" s="56">
        <v>23</v>
      </c>
      <c r="E43" s="7">
        <v>0</v>
      </c>
      <c r="F43" s="21">
        <v>0</v>
      </c>
    </row>
    <row r="44" spans="1:6" ht="13.5" thickBot="1" x14ac:dyDescent="0.25">
      <c r="A44" s="82" t="s">
        <v>30</v>
      </c>
      <c r="B44" s="86"/>
      <c r="C44" s="86"/>
      <c r="D44" s="57">
        <v>24</v>
      </c>
      <c r="E44" s="8">
        <v>258</v>
      </c>
      <c r="F44" s="22">
        <f>E44/E21*100</f>
        <v>4.8428149894509227E-2</v>
      </c>
    </row>
    <row r="45" spans="1:6" hidden="1" x14ac:dyDescent="0.2">
      <c r="A45" s="99" t="s">
        <v>31</v>
      </c>
      <c r="B45" s="100"/>
      <c r="C45" s="100"/>
      <c r="D45" s="101">
        <v>25</v>
      </c>
      <c r="E45" s="102">
        <v>0</v>
      </c>
      <c r="F45" s="103">
        <v>0</v>
      </c>
    </row>
    <row r="46" spans="1:6" ht="13.5" hidden="1" thickBot="1" x14ac:dyDescent="0.25">
      <c r="A46" s="82" t="s">
        <v>32</v>
      </c>
      <c r="B46" s="86"/>
      <c r="C46" s="86"/>
      <c r="D46" s="57">
        <v>26</v>
      </c>
      <c r="E46" s="13">
        <v>0</v>
      </c>
      <c r="F46" s="22">
        <v>0</v>
      </c>
    </row>
    <row r="47" spans="1:6" x14ac:dyDescent="0.2">
      <c r="A47" s="43"/>
      <c r="B47" s="44"/>
      <c r="C47" s="44"/>
      <c r="D47" s="45"/>
      <c r="E47" s="23"/>
      <c r="F47" s="24"/>
    </row>
    <row r="48" spans="1:6" x14ac:dyDescent="0.2">
      <c r="A48" s="43"/>
      <c r="B48" s="44"/>
      <c r="C48" s="44"/>
      <c r="D48" s="45"/>
      <c r="E48" s="23"/>
      <c r="F48" s="24"/>
    </row>
    <row r="49" spans="1:6" ht="15.75" x14ac:dyDescent="0.2">
      <c r="A49" s="65" t="s">
        <v>46</v>
      </c>
      <c r="B49" s="6"/>
      <c r="C49" s="6"/>
      <c r="D49" s="6"/>
      <c r="E49" s="6"/>
      <c r="F49" s="6"/>
    </row>
    <row r="50" spans="1:6" ht="13.5" thickBot="1" x14ac:dyDescent="0.25">
      <c r="A50" s="46"/>
      <c r="B50" s="47"/>
      <c r="C50" s="47"/>
      <c r="D50" s="47"/>
      <c r="E50" s="47"/>
      <c r="F50" s="47"/>
    </row>
    <row r="51" spans="1:6" ht="15.75" x14ac:dyDescent="0.25">
      <c r="A51" s="64"/>
      <c r="B51" s="63"/>
      <c r="C51" s="63"/>
      <c r="D51" s="62"/>
      <c r="E51" s="75" t="s">
        <v>51</v>
      </c>
      <c r="F51" s="76" t="s">
        <v>52</v>
      </c>
    </row>
    <row r="52" spans="1:6" ht="16.5" thickBot="1" x14ac:dyDescent="0.25">
      <c r="A52" s="69" t="s">
        <v>39</v>
      </c>
      <c r="B52" s="68"/>
      <c r="C52" s="68"/>
      <c r="D52" s="70" t="s">
        <v>37</v>
      </c>
      <c r="E52" s="77" t="s">
        <v>56</v>
      </c>
      <c r="F52" s="74">
        <f>F20</f>
        <v>42155</v>
      </c>
    </row>
    <row r="53" spans="1:6" x14ac:dyDescent="0.2">
      <c r="A53" s="80" t="s">
        <v>36</v>
      </c>
      <c r="B53" s="60"/>
      <c r="C53" s="60"/>
      <c r="D53" s="56">
        <v>1</v>
      </c>
      <c r="E53" s="7">
        <v>0</v>
      </c>
      <c r="F53" s="81">
        <v>0</v>
      </c>
    </row>
    <row r="54" spans="1:6" ht="13.5" thickBot="1" x14ac:dyDescent="0.25">
      <c r="A54" s="82" t="s">
        <v>33</v>
      </c>
      <c r="B54" s="61"/>
      <c r="C54" s="61"/>
      <c r="D54" s="57">
        <v>2</v>
      </c>
      <c r="E54" s="8">
        <v>5470764</v>
      </c>
      <c r="F54" s="83">
        <v>5654520</v>
      </c>
    </row>
    <row r="55" spans="1:6" x14ac:dyDescent="0.2">
      <c r="A55" s="43"/>
      <c r="B55" s="93"/>
      <c r="C55" s="93"/>
      <c r="D55" s="90"/>
      <c r="E55" s="91"/>
      <c r="F55" s="94"/>
    </row>
    <row r="56" spans="1:6" ht="51" x14ac:dyDescent="0.25">
      <c r="A56" s="92" t="s">
        <v>50</v>
      </c>
      <c r="B56" s="95"/>
      <c r="C56" s="95"/>
      <c r="D56" s="96"/>
      <c r="E56" s="96"/>
      <c r="F56" s="97"/>
    </row>
    <row r="59" spans="1:6" x14ac:dyDescent="0.2">
      <c r="E59" s="98"/>
    </row>
  </sheetData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9"/>
  <sheetViews>
    <sheetView workbookViewId="0">
      <selection activeCell="K34" sqref="K34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6.7109375" customWidth="1"/>
    <col min="6" max="6" width="18.140625" customWidth="1"/>
  </cols>
  <sheetData>
    <row r="1" spans="1:6" x14ac:dyDescent="0.2">
      <c r="A1" s="26"/>
      <c r="B1" s="26"/>
      <c r="C1" s="26"/>
      <c r="D1" s="26"/>
      <c r="E1" s="26"/>
      <c r="F1" s="26"/>
    </row>
    <row r="2" spans="1:6" ht="18" x14ac:dyDescent="0.25">
      <c r="A2" s="72"/>
      <c r="B2" s="71"/>
      <c r="C2" s="71"/>
      <c r="D2" s="71"/>
      <c r="E2" s="71"/>
      <c r="F2" s="71"/>
    </row>
    <row r="3" spans="1:6" ht="18" x14ac:dyDescent="0.25">
      <c r="A3" s="72"/>
      <c r="B3" s="71"/>
      <c r="C3" s="71"/>
      <c r="D3" s="71"/>
      <c r="E3" s="71"/>
      <c r="F3" s="71"/>
    </row>
    <row r="4" spans="1:6" ht="16.5" x14ac:dyDescent="0.25">
      <c r="A4" s="67" t="s">
        <v>43</v>
      </c>
      <c r="B4" s="27"/>
      <c r="C4" s="27"/>
      <c r="D4" s="27"/>
      <c r="E4" s="27"/>
      <c r="F4" s="27"/>
    </row>
    <row r="5" spans="1:6" ht="16.5" x14ac:dyDescent="0.25">
      <c r="A5" s="67" t="s">
        <v>44</v>
      </c>
      <c r="B5" s="27"/>
      <c r="C5" s="27"/>
      <c r="D5" s="27"/>
      <c r="E5" s="27"/>
      <c r="F5" s="27"/>
    </row>
    <row r="6" spans="1:6" ht="13.5" thickBot="1" x14ac:dyDescent="0.25">
      <c r="A6" s="29"/>
      <c r="B6" s="27"/>
      <c r="C6" s="27"/>
      <c r="D6" s="27"/>
      <c r="E6" s="27"/>
      <c r="F6" s="27"/>
    </row>
    <row r="7" spans="1:6" ht="13.5" thickBot="1" x14ac:dyDescent="0.25">
      <c r="A7" s="19" t="s">
        <v>3</v>
      </c>
      <c r="B7" s="87" t="s">
        <v>47</v>
      </c>
      <c r="C7" s="88"/>
      <c r="D7" s="88"/>
      <c r="E7" s="88"/>
      <c r="F7" s="89"/>
    </row>
    <row r="8" spans="1:6" x14ac:dyDescent="0.2">
      <c r="A8" s="30"/>
      <c r="B8" s="31"/>
      <c r="C8" s="32"/>
      <c r="D8" s="33"/>
      <c r="E8" s="34"/>
      <c r="F8" s="35"/>
    </row>
    <row r="9" spans="1:6" x14ac:dyDescent="0.2">
      <c r="A9" s="19" t="s">
        <v>7</v>
      </c>
      <c r="B9" s="11" t="s">
        <v>48</v>
      </c>
      <c r="C9" s="3"/>
      <c r="D9" s="2"/>
      <c r="E9" s="14" t="s">
        <v>5</v>
      </c>
      <c r="F9" s="16" t="s">
        <v>2</v>
      </c>
    </row>
    <row r="10" spans="1:6" x14ac:dyDescent="0.2">
      <c r="A10" s="30"/>
      <c r="B10" s="31"/>
      <c r="C10" s="33"/>
      <c r="D10" s="33"/>
      <c r="E10" s="36"/>
      <c r="F10" s="37"/>
    </row>
    <row r="11" spans="1:6" x14ac:dyDescent="0.2">
      <c r="A11" s="19" t="s">
        <v>0</v>
      </c>
      <c r="B11" s="1" t="s">
        <v>41</v>
      </c>
      <c r="C11" s="15"/>
      <c r="D11" s="18"/>
      <c r="E11" s="25" t="s">
        <v>6</v>
      </c>
      <c r="F11" s="17">
        <v>1</v>
      </c>
    </row>
    <row r="12" spans="1:6" x14ac:dyDescent="0.2">
      <c r="A12" s="28"/>
      <c r="B12" s="28"/>
      <c r="C12" s="32"/>
      <c r="D12" s="33"/>
      <c r="E12" s="36"/>
      <c r="F12" s="35"/>
    </row>
    <row r="13" spans="1:6" x14ac:dyDescent="0.2">
      <c r="A13" s="19" t="s">
        <v>1</v>
      </c>
      <c r="B13" s="17" t="s">
        <v>42</v>
      </c>
      <c r="C13" s="3"/>
      <c r="D13" s="2"/>
    </row>
    <row r="14" spans="1:6" x14ac:dyDescent="0.2">
      <c r="A14" s="30"/>
      <c r="B14" s="38"/>
      <c r="C14" s="33"/>
      <c r="D14" s="78"/>
      <c r="E14" s="36"/>
      <c r="F14" s="39"/>
    </row>
    <row r="15" spans="1:6" x14ac:dyDescent="0.2">
      <c r="A15" s="30"/>
      <c r="B15" s="38"/>
      <c r="C15" s="33"/>
      <c r="D15" s="78"/>
      <c r="E15" s="36"/>
      <c r="F15" s="39"/>
    </row>
    <row r="16" spans="1:6" x14ac:dyDescent="0.2">
      <c r="A16" s="40"/>
      <c r="B16" s="78"/>
      <c r="C16" s="78"/>
      <c r="D16" s="78"/>
      <c r="E16" s="41"/>
      <c r="F16" s="33"/>
    </row>
    <row r="17" spans="1:6" ht="15.75" x14ac:dyDescent="0.2">
      <c r="A17" s="66" t="s">
        <v>45</v>
      </c>
      <c r="B17" s="4"/>
      <c r="C17" s="4"/>
      <c r="D17" s="5"/>
      <c r="E17" s="5"/>
      <c r="F17" s="5"/>
    </row>
    <row r="18" spans="1:6" ht="13.5" thickBot="1" x14ac:dyDescent="0.25">
      <c r="A18" s="42"/>
      <c r="B18" s="42"/>
      <c r="C18" s="42"/>
      <c r="D18" s="79"/>
      <c r="E18" s="79"/>
      <c r="F18" s="79"/>
    </row>
    <row r="19" spans="1:6" ht="38.25" x14ac:dyDescent="0.25">
      <c r="A19" s="52" t="s">
        <v>38</v>
      </c>
      <c r="B19" s="48"/>
      <c r="C19" s="53"/>
      <c r="D19" s="62" t="s">
        <v>37</v>
      </c>
      <c r="E19" s="75" t="s">
        <v>8</v>
      </c>
      <c r="F19" s="76" t="s">
        <v>34</v>
      </c>
    </row>
    <row r="20" spans="1:6" ht="13.5" thickBot="1" x14ac:dyDescent="0.25">
      <c r="A20" s="49"/>
      <c r="B20" s="50"/>
      <c r="C20" s="54"/>
      <c r="D20" s="51"/>
      <c r="E20" s="73" t="s">
        <v>40</v>
      </c>
      <c r="F20" s="74">
        <v>42185</v>
      </c>
    </row>
    <row r="21" spans="1:6" x14ac:dyDescent="0.2">
      <c r="A21" s="9" t="s">
        <v>4</v>
      </c>
      <c r="B21" s="58"/>
      <c r="C21" s="58"/>
      <c r="D21" s="55">
        <v>1</v>
      </c>
      <c r="E21" s="12">
        <f>E23+E29+E32+E44</f>
        <v>521040</v>
      </c>
      <c r="F21" s="20">
        <f>+F23+F29+F32+F44</f>
        <v>100</v>
      </c>
    </row>
    <row r="22" spans="1:6" hidden="1" x14ac:dyDescent="0.2">
      <c r="A22" s="59" t="s">
        <v>9</v>
      </c>
      <c r="B22" s="10"/>
      <c r="C22" s="10"/>
      <c r="D22" s="56">
        <v>2</v>
      </c>
      <c r="E22" s="7">
        <v>0</v>
      </c>
      <c r="F22" s="21">
        <v>0</v>
      </c>
    </row>
    <row r="23" spans="1:6" x14ac:dyDescent="0.2">
      <c r="A23" s="80" t="s">
        <v>10</v>
      </c>
      <c r="B23" s="10"/>
      <c r="C23" s="10"/>
      <c r="D23" s="56">
        <v>3</v>
      </c>
      <c r="E23" s="7">
        <f>E24+E25</f>
        <v>5267</v>
      </c>
      <c r="F23" s="21">
        <f>+F24+F25</f>
        <v>1.0108628896054044</v>
      </c>
    </row>
    <row r="24" spans="1:6" x14ac:dyDescent="0.2">
      <c r="A24" s="84" t="s">
        <v>11</v>
      </c>
      <c r="B24" s="85"/>
      <c r="C24" s="85"/>
      <c r="D24" s="56">
        <v>4</v>
      </c>
      <c r="E24" s="7">
        <v>5267</v>
      </c>
      <c r="F24" s="21">
        <f>E24/E21*100</f>
        <v>1.0108628896054044</v>
      </c>
    </row>
    <row r="25" spans="1:6" x14ac:dyDescent="0.2">
      <c r="A25" s="84" t="s">
        <v>12</v>
      </c>
      <c r="B25" s="85"/>
      <c r="C25" s="85"/>
      <c r="D25" s="56">
        <v>5</v>
      </c>
      <c r="E25" s="7">
        <v>0</v>
      </c>
      <c r="F25" s="21">
        <v>0</v>
      </c>
    </row>
    <row r="26" spans="1:6" hidden="1" x14ac:dyDescent="0.2">
      <c r="A26" s="80" t="s">
        <v>13</v>
      </c>
      <c r="B26" s="85"/>
      <c r="C26" s="85"/>
      <c r="D26" s="56">
        <v>6</v>
      </c>
      <c r="E26" s="7">
        <v>0</v>
      </c>
      <c r="F26" s="21">
        <v>0</v>
      </c>
    </row>
    <row r="27" spans="1:6" hidden="1" x14ac:dyDescent="0.2">
      <c r="A27" s="84" t="s">
        <v>14</v>
      </c>
      <c r="B27" s="85"/>
      <c r="C27" s="85"/>
      <c r="D27" s="56">
        <v>7</v>
      </c>
      <c r="E27" s="7">
        <v>0</v>
      </c>
      <c r="F27" s="21">
        <v>0</v>
      </c>
    </row>
    <row r="28" spans="1:6" hidden="1" x14ac:dyDescent="0.2">
      <c r="A28" s="84" t="s">
        <v>15</v>
      </c>
      <c r="B28" s="85"/>
      <c r="C28" s="85"/>
      <c r="D28" s="56">
        <v>8</v>
      </c>
      <c r="E28" s="7">
        <v>0</v>
      </c>
      <c r="F28" s="21">
        <v>0</v>
      </c>
    </row>
    <row r="29" spans="1:6" x14ac:dyDescent="0.2">
      <c r="A29" s="80" t="s">
        <v>16</v>
      </c>
      <c r="B29" s="85"/>
      <c r="C29" s="85"/>
      <c r="D29" s="56">
        <v>9</v>
      </c>
      <c r="E29" s="7">
        <f>E31+E30</f>
        <v>443060</v>
      </c>
      <c r="F29" s="21">
        <f>+F30+F31</f>
        <v>85.033778596652851</v>
      </c>
    </row>
    <row r="30" spans="1:6" x14ac:dyDescent="0.2">
      <c r="A30" s="84" t="s">
        <v>17</v>
      </c>
      <c r="B30" s="85"/>
      <c r="C30" s="85"/>
      <c r="D30" s="56">
        <v>10</v>
      </c>
      <c r="E30" s="7">
        <v>131319</v>
      </c>
      <c r="F30" s="21">
        <f>E30/E21*100</f>
        <v>25.203247351450948</v>
      </c>
    </row>
    <row r="31" spans="1:6" x14ac:dyDescent="0.2">
      <c r="A31" s="84" t="s">
        <v>18</v>
      </c>
      <c r="B31" s="85"/>
      <c r="C31" s="85"/>
      <c r="D31" s="56">
        <v>11</v>
      </c>
      <c r="E31" s="7">
        <v>311741</v>
      </c>
      <c r="F31" s="21">
        <f>E31/E21*100</f>
        <v>59.830531245201904</v>
      </c>
    </row>
    <row r="32" spans="1:6" x14ac:dyDescent="0.2">
      <c r="A32" s="80" t="s">
        <v>19</v>
      </c>
      <c r="B32" s="85"/>
      <c r="C32" s="85"/>
      <c r="D32" s="56">
        <v>12</v>
      </c>
      <c r="E32" s="7">
        <f>E34</f>
        <v>62282</v>
      </c>
      <c r="F32" s="21">
        <f>+F33+F34+F35</f>
        <v>11.953400890526639</v>
      </c>
    </row>
    <row r="33" spans="1:6" x14ac:dyDescent="0.2">
      <c r="A33" s="84" t="s">
        <v>20</v>
      </c>
      <c r="B33" s="85"/>
      <c r="C33" s="85"/>
      <c r="D33" s="56">
        <v>13</v>
      </c>
      <c r="E33" s="7">
        <v>0</v>
      </c>
      <c r="F33" s="21">
        <v>0</v>
      </c>
    </row>
    <row r="34" spans="1:6" x14ac:dyDescent="0.2">
      <c r="A34" s="84" t="s">
        <v>21</v>
      </c>
      <c r="B34" s="85"/>
      <c r="C34" s="85"/>
      <c r="D34" s="56">
        <v>14</v>
      </c>
      <c r="E34" s="7">
        <v>62282</v>
      </c>
      <c r="F34" s="21">
        <f>E34/E21*100</f>
        <v>11.953400890526639</v>
      </c>
    </row>
    <row r="35" spans="1:6" x14ac:dyDescent="0.2">
      <c r="A35" s="84" t="s">
        <v>22</v>
      </c>
      <c r="B35" s="85"/>
      <c r="C35" s="85"/>
      <c r="D35" s="56">
        <v>15</v>
      </c>
      <c r="E35" s="7">
        <v>0</v>
      </c>
      <c r="F35" s="21">
        <v>0</v>
      </c>
    </row>
    <row r="36" spans="1:6" hidden="1" x14ac:dyDescent="0.2">
      <c r="A36" s="80" t="s">
        <v>23</v>
      </c>
      <c r="B36" s="85"/>
      <c r="C36" s="85"/>
      <c r="D36" s="56">
        <v>16</v>
      </c>
      <c r="E36" s="7">
        <v>0</v>
      </c>
      <c r="F36" s="21">
        <v>0</v>
      </c>
    </row>
    <row r="37" spans="1:6" hidden="1" x14ac:dyDescent="0.2">
      <c r="A37" s="80" t="s">
        <v>24</v>
      </c>
      <c r="B37" s="85"/>
      <c r="C37" s="85"/>
      <c r="D37" s="56">
        <v>17</v>
      </c>
      <c r="E37" s="7">
        <v>0</v>
      </c>
      <c r="F37" s="21">
        <v>0</v>
      </c>
    </row>
    <row r="38" spans="1:6" hidden="1" x14ac:dyDescent="0.2">
      <c r="A38" s="84" t="s">
        <v>25</v>
      </c>
      <c r="B38" s="85"/>
      <c r="C38" s="85"/>
      <c r="D38" s="56">
        <v>18</v>
      </c>
      <c r="E38" s="7">
        <v>0</v>
      </c>
      <c r="F38" s="21">
        <v>0</v>
      </c>
    </row>
    <row r="39" spans="1:6" hidden="1" x14ac:dyDescent="0.2">
      <c r="A39" s="84" t="s">
        <v>26</v>
      </c>
      <c r="B39" s="85"/>
      <c r="C39" s="85"/>
      <c r="D39" s="56">
        <v>19</v>
      </c>
      <c r="E39" s="7">
        <v>0</v>
      </c>
      <c r="F39" s="21">
        <v>0</v>
      </c>
    </row>
    <row r="40" spans="1:6" hidden="1" x14ac:dyDescent="0.2">
      <c r="A40" s="84" t="s">
        <v>27</v>
      </c>
      <c r="B40" s="85"/>
      <c r="C40" s="85"/>
      <c r="D40" s="56">
        <v>20</v>
      </c>
      <c r="E40" s="7">
        <v>0</v>
      </c>
      <c r="F40" s="21">
        <v>0</v>
      </c>
    </row>
    <row r="41" spans="1:6" hidden="1" x14ac:dyDescent="0.2">
      <c r="A41" s="80" t="s">
        <v>28</v>
      </c>
      <c r="B41" s="85"/>
      <c r="C41" s="85"/>
      <c r="D41" s="56">
        <v>21</v>
      </c>
      <c r="E41" s="7">
        <v>0</v>
      </c>
      <c r="F41" s="21">
        <v>0</v>
      </c>
    </row>
    <row r="42" spans="1:6" hidden="1" x14ac:dyDescent="0.2">
      <c r="A42" s="84" t="s">
        <v>29</v>
      </c>
      <c r="B42" s="85"/>
      <c r="C42" s="85"/>
      <c r="D42" s="56">
        <v>22</v>
      </c>
      <c r="E42" s="7">
        <v>0</v>
      </c>
      <c r="F42" s="21">
        <v>0</v>
      </c>
    </row>
    <row r="43" spans="1:6" hidden="1" x14ac:dyDescent="0.2">
      <c r="A43" s="84" t="s">
        <v>35</v>
      </c>
      <c r="B43" s="85"/>
      <c r="C43" s="85"/>
      <c r="D43" s="56">
        <v>23</v>
      </c>
      <c r="E43" s="7">
        <v>0</v>
      </c>
      <c r="F43" s="21">
        <v>0</v>
      </c>
    </row>
    <row r="44" spans="1:6" ht="13.5" thickBot="1" x14ac:dyDescent="0.25">
      <c r="A44" s="82" t="s">
        <v>30</v>
      </c>
      <c r="B44" s="86"/>
      <c r="C44" s="86"/>
      <c r="D44" s="57">
        <v>24</v>
      </c>
      <c r="E44" s="8">
        <v>10431</v>
      </c>
      <c r="F44" s="22">
        <f>E44/E21*100</f>
        <v>2.0019576232151084</v>
      </c>
    </row>
    <row r="45" spans="1:6" hidden="1" x14ac:dyDescent="0.2">
      <c r="A45" s="99" t="s">
        <v>31</v>
      </c>
      <c r="B45" s="100"/>
      <c r="C45" s="100"/>
      <c r="D45" s="101">
        <v>25</v>
      </c>
      <c r="E45" s="102">
        <v>0</v>
      </c>
      <c r="F45" s="103">
        <v>0</v>
      </c>
    </row>
    <row r="46" spans="1:6" ht="13.5" hidden="1" thickBot="1" x14ac:dyDescent="0.25">
      <c r="A46" s="82" t="s">
        <v>32</v>
      </c>
      <c r="B46" s="86"/>
      <c r="C46" s="86"/>
      <c r="D46" s="57">
        <v>26</v>
      </c>
      <c r="E46" s="13">
        <v>0</v>
      </c>
      <c r="F46" s="22">
        <v>0</v>
      </c>
    </row>
    <row r="47" spans="1:6" x14ac:dyDescent="0.2">
      <c r="A47" s="43"/>
      <c r="B47" s="44"/>
      <c r="C47" s="44"/>
      <c r="D47" s="45"/>
      <c r="E47" s="23"/>
      <c r="F47" s="24"/>
    </row>
    <row r="48" spans="1:6" x14ac:dyDescent="0.2">
      <c r="A48" s="43"/>
      <c r="B48" s="44"/>
      <c r="C48" s="44"/>
      <c r="D48" s="45"/>
      <c r="E48" s="23"/>
      <c r="F48" s="24"/>
    </row>
    <row r="49" spans="1:6" ht="15.75" x14ac:dyDescent="0.2">
      <c r="A49" s="65" t="s">
        <v>46</v>
      </c>
      <c r="B49" s="6"/>
      <c r="C49" s="6"/>
      <c r="D49" s="6"/>
      <c r="E49" s="6"/>
      <c r="F49" s="6"/>
    </row>
    <row r="50" spans="1:6" ht="13.5" thickBot="1" x14ac:dyDescent="0.25">
      <c r="A50" s="46"/>
      <c r="B50" s="47"/>
      <c r="C50" s="47"/>
      <c r="D50" s="47"/>
      <c r="E50" s="47"/>
      <c r="F50" s="47"/>
    </row>
    <row r="51" spans="1:6" ht="15.75" x14ac:dyDescent="0.25">
      <c r="A51" s="64"/>
      <c r="B51" s="63"/>
      <c r="C51" s="63"/>
      <c r="D51" s="62"/>
      <c r="E51" s="75" t="s">
        <v>51</v>
      </c>
      <c r="F51" s="76" t="s">
        <v>52</v>
      </c>
    </row>
    <row r="52" spans="1:6" ht="16.5" thickBot="1" x14ac:dyDescent="0.25">
      <c r="A52" s="69" t="s">
        <v>39</v>
      </c>
      <c r="B52" s="68"/>
      <c r="C52" s="68"/>
      <c r="D52" s="70" t="s">
        <v>37</v>
      </c>
      <c r="E52" s="77" t="s">
        <v>57</v>
      </c>
      <c r="F52" s="74">
        <f>F20</f>
        <v>42185</v>
      </c>
    </row>
    <row r="53" spans="1:6" x14ac:dyDescent="0.2">
      <c r="A53" s="80" t="s">
        <v>36</v>
      </c>
      <c r="B53" s="60"/>
      <c r="C53" s="60"/>
      <c r="D53" s="56">
        <v>1</v>
      </c>
      <c r="E53" s="7">
        <v>0</v>
      </c>
      <c r="F53" s="81">
        <v>0</v>
      </c>
    </row>
    <row r="54" spans="1:6" ht="13.5" thickBot="1" x14ac:dyDescent="0.25">
      <c r="A54" s="82" t="s">
        <v>33</v>
      </c>
      <c r="B54" s="61"/>
      <c r="C54" s="61"/>
      <c r="D54" s="57">
        <v>2</v>
      </c>
      <c r="E54" s="8">
        <v>8236991</v>
      </c>
      <c r="F54" s="83">
        <v>8487096</v>
      </c>
    </row>
    <row r="55" spans="1:6" x14ac:dyDescent="0.2">
      <c r="A55" s="43"/>
      <c r="B55" s="93"/>
      <c r="C55" s="93"/>
      <c r="D55" s="90"/>
      <c r="E55" s="91"/>
      <c r="F55" s="94"/>
    </row>
    <row r="56" spans="1:6" ht="51" x14ac:dyDescent="0.25">
      <c r="A56" s="92" t="s">
        <v>50</v>
      </c>
      <c r="B56" s="95"/>
      <c r="C56" s="95"/>
      <c r="D56" s="96"/>
      <c r="E56" s="96"/>
      <c r="F56" s="97"/>
    </row>
    <row r="59" spans="1:6" x14ac:dyDescent="0.2">
      <c r="E59" s="98"/>
    </row>
  </sheetData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9"/>
  <sheetViews>
    <sheetView workbookViewId="0">
      <selection activeCell="K18" sqref="K18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6.7109375" customWidth="1"/>
    <col min="6" max="6" width="18.140625" customWidth="1"/>
  </cols>
  <sheetData>
    <row r="1" spans="1:6" x14ac:dyDescent="0.2">
      <c r="A1" s="26"/>
      <c r="B1" s="26"/>
      <c r="C1" s="26"/>
      <c r="D1" s="26"/>
      <c r="E1" s="26"/>
      <c r="F1" s="26"/>
    </row>
    <row r="2" spans="1:6" ht="18" x14ac:dyDescent="0.25">
      <c r="A2" s="72"/>
      <c r="B2" s="71"/>
      <c r="C2" s="71"/>
      <c r="D2" s="71"/>
      <c r="E2" s="71"/>
      <c r="F2" s="71"/>
    </row>
    <row r="3" spans="1:6" ht="18" x14ac:dyDescent="0.25">
      <c r="A3" s="72"/>
      <c r="B3" s="71"/>
      <c r="C3" s="71"/>
      <c r="D3" s="71"/>
      <c r="E3" s="71"/>
      <c r="F3" s="71"/>
    </row>
    <row r="4" spans="1:6" ht="16.5" x14ac:dyDescent="0.25">
      <c r="A4" s="67" t="s">
        <v>43</v>
      </c>
      <c r="B4" s="27"/>
      <c r="C4" s="27"/>
      <c r="D4" s="27"/>
      <c r="E4" s="27"/>
      <c r="F4" s="27"/>
    </row>
    <row r="5" spans="1:6" ht="16.5" x14ac:dyDescent="0.25">
      <c r="A5" s="67" t="s">
        <v>44</v>
      </c>
      <c r="B5" s="27"/>
      <c r="C5" s="27"/>
      <c r="D5" s="27"/>
      <c r="E5" s="27"/>
      <c r="F5" s="27"/>
    </row>
    <row r="6" spans="1:6" ht="13.5" thickBot="1" x14ac:dyDescent="0.25">
      <c r="A6" s="29"/>
      <c r="B6" s="27"/>
      <c r="C6" s="27"/>
      <c r="D6" s="27"/>
      <c r="E6" s="27"/>
      <c r="F6" s="27"/>
    </row>
    <row r="7" spans="1:6" ht="13.5" thickBot="1" x14ac:dyDescent="0.25">
      <c r="A7" s="19" t="s">
        <v>3</v>
      </c>
      <c r="B7" s="87" t="s">
        <v>47</v>
      </c>
      <c r="C7" s="88"/>
      <c r="D7" s="88"/>
      <c r="E7" s="88"/>
      <c r="F7" s="89"/>
    </row>
    <row r="8" spans="1:6" x14ac:dyDescent="0.2">
      <c r="A8" s="30"/>
      <c r="B8" s="31"/>
      <c r="C8" s="32"/>
      <c r="D8" s="33"/>
      <c r="E8" s="34"/>
      <c r="F8" s="35"/>
    </row>
    <row r="9" spans="1:6" x14ac:dyDescent="0.2">
      <c r="A9" s="19" t="s">
        <v>7</v>
      </c>
      <c r="B9" s="11" t="s">
        <v>48</v>
      </c>
      <c r="C9" s="3"/>
      <c r="D9" s="2"/>
      <c r="E9" s="14" t="s">
        <v>5</v>
      </c>
      <c r="F9" s="16" t="s">
        <v>2</v>
      </c>
    </row>
    <row r="10" spans="1:6" x14ac:dyDescent="0.2">
      <c r="A10" s="30"/>
      <c r="B10" s="31"/>
      <c r="C10" s="33"/>
      <c r="D10" s="33"/>
      <c r="E10" s="36"/>
      <c r="F10" s="37"/>
    </row>
    <row r="11" spans="1:6" x14ac:dyDescent="0.2">
      <c r="A11" s="19" t="s">
        <v>0</v>
      </c>
      <c r="B11" s="1" t="s">
        <v>41</v>
      </c>
      <c r="C11" s="15"/>
      <c r="D11" s="18"/>
      <c r="E11" s="25" t="s">
        <v>6</v>
      </c>
      <c r="F11" s="17">
        <v>1</v>
      </c>
    </row>
    <row r="12" spans="1:6" x14ac:dyDescent="0.2">
      <c r="A12" s="28"/>
      <c r="B12" s="28"/>
      <c r="C12" s="32"/>
      <c r="D12" s="33"/>
      <c r="E12" s="36"/>
      <c r="F12" s="35"/>
    </row>
    <row r="13" spans="1:6" x14ac:dyDescent="0.2">
      <c r="A13" s="19" t="s">
        <v>1</v>
      </c>
      <c r="B13" s="17" t="s">
        <v>42</v>
      </c>
      <c r="C13" s="3"/>
      <c r="D13" s="2"/>
    </row>
    <row r="14" spans="1:6" x14ac:dyDescent="0.2">
      <c r="A14" s="30"/>
      <c r="B14" s="38"/>
      <c r="C14" s="33"/>
      <c r="D14" s="78"/>
      <c r="E14" s="36"/>
      <c r="F14" s="39"/>
    </row>
    <row r="15" spans="1:6" x14ac:dyDescent="0.2">
      <c r="A15" s="30"/>
      <c r="B15" s="38"/>
      <c r="C15" s="33"/>
      <c r="D15" s="78"/>
      <c r="E15" s="36"/>
      <c r="F15" s="39"/>
    </row>
    <row r="16" spans="1:6" x14ac:dyDescent="0.2">
      <c r="A16" s="40"/>
      <c r="B16" s="78"/>
      <c r="C16" s="78"/>
      <c r="D16" s="78"/>
      <c r="E16" s="41"/>
      <c r="F16" s="33"/>
    </row>
    <row r="17" spans="1:6" ht="15.75" x14ac:dyDescent="0.2">
      <c r="A17" s="66" t="s">
        <v>45</v>
      </c>
      <c r="B17" s="4"/>
      <c r="C17" s="4"/>
      <c r="D17" s="5"/>
      <c r="E17" s="5"/>
      <c r="F17" s="5"/>
    </row>
    <row r="18" spans="1:6" ht="13.5" thickBot="1" x14ac:dyDescent="0.25">
      <c r="A18" s="42"/>
      <c r="B18" s="42"/>
      <c r="C18" s="42"/>
      <c r="D18" s="79"/>
      <c r="E18" s="79"/>
      <c r="F18" s="79"/>
    </row>
    <row r="19" spans="1:6" ht="38.25" x14ac:dyDescent="0.25">
      <c r="A19" s="52" t="s">
        <v>38</v>
      </c>
      <c r="B19" s="48"/>
      <c r="C19" s="53"/>
      <c r="D19" s="62" t="s">
        <v>37</v>
      </c>
      <c r="E19" s="75" t="s">
        <v>8</v>
      </c>
      <c r="F19" s="76" t="s">
        <v>34</v>
      </c>
    </row>
    <row r="20" spans="1:6" ht="13.5" thickBot="1" x14ac:dyDescent="0.25">
      <c r="A20" s="49"/>
      <c r="B20" s="50"/>
      <c r="C20" s="54"/>
      <c r="D20" s="51"/>
      <c r="E20" s="73" t="s">
        <v>40</v>
      </c>
      <c r="F20" s="74">
        <v>42216</v>
      </c>
    </row>
    <row r="21" spans="1:6" x14ac:dyDescent="0.2">
      <c r="A21" s="9" t="s">
        <v>4</v>
      </c>
      <c r="B21" s="58"/>
      <c r="C21" s="58"/>
      <c r="D21" s="55">
        <v>1</v>
      </c>
      <c r="E21" s="12">
        <f>E23+E29+E32+E44</f>
        <v>511848</v>
      </c>
      <c r="F21" s="20">
        <f>+F23+F29+F32+F44</f>
        <v>100</v>
      </c>
    </row>
    <row r="22" spans="1:6" hidden="1" x14ac:dyDescent="0.2">
      <c r="A22" s="59" t="s">
        <v>9</v>
      </c>
      <c r="B22" s="10"/>
      <c r="C22" s="10"/>
      <c r="D22" s="56">
        <v>2</v>
      </c>
      <c r="E22" s="7">
        <v>0</v>
      </c>
      <c r="F22" s="21">
        <v>0</v>
      </c>
    </row>
    <row r="23" spans="1:6" x14ac:dyDescent="0.2">
      <c r="A23" s="80" t="s">
        <v>10</v>
      </c>
      <c r="B23" s="10"/>
      <c r="C23" s="10"/>
      <c r="D23" s="56">
        <v>3</v>
      </c>
      <c r="E23" s="7">
        <v>15394</v>
      </c>
      <c r="F23" s="21">
        <f>+F24+F25</f>
        <v>3.0075334865038057</v>
      </c>
    </row>
    <row r="24" spans="1:6" x14ac:dyDescent="0.2">
      <c r="A24" s="84" t="s">
        <v>11</v>
      </c>
      <c r="B24" s="85"/>
      <c r="C24" s="85"/>
      <c r="D24" s="56">
        <v>4</v>
      </c>
      <c r="E24" s="7">
        <v>15394</v>
      </c>
      <c r="F24" s="21">
        <f>E24/E21*100</f>
        <v>3.0075334865038057</v>
      </c>
    </row>
    <row r="25" spans="1:6" x14ac:dyDescent="0.2">
      <c r="A25" s="84" t="s">
        <v>12</v>
      </c>
      <c r="B25" s="85"/>
      <c r="C25" s="85"/>
      <c r="D25" s="56">
        <v>5</v>
      </c>
      <c r="E25" s="7">
        <v>0</v>
      </c>
      <c r="F25" s="21">
        <v>0</v>
      </c>
    </row>
    <row r="26" spans="1:6" hidden="1" x14ac:dyDescent="0.2">
      <c r="A26" s="80" t="s">
        <v>13</v>
      </c>
      <c r="B26" s="85"/>
      <c r="C26" s="85"/>
      <c r="D26" s="56">
        <v>6</v>
      </c>
      <c r="E26" s="7">
        <v>0</v>
      </c>
      <c r="F26" s="21">
        <v>0</v>
      </c>
    </row>
    <row r="27" spans="1:6" hidden="1" x14ac:dyDescent="0.2">
      <c r="A27" s="84" t="s">
        <v>14</v>
      </c>
      <c r="B27" s="85"/>
      <c r="C27" s="85"/>
      <c r="D27" s="56">
        <v>7</v>
      </c>
      <c r="E27" s="7">
        <v>0</v>
      </c>
      <c r="F27" s="21">
        <v>0</v>
      </c>
    </row>
    <row r="28" spans="1:6" hidden="1" x14ac:dyDescent="0.2">
      <c r="A28" s="84" t="s">
        <v>15</v>
      </c>
      <c r="B28" s="85"/>
      <c r="C28" s="85"/>
      <c r="D28" s="56">
        <v>8</v>
      </c>
      <c r="E28" s="7">
        <v>0</v>
      </c>
      <c r="F28" s="21">
        <v>0</v>
      </c>
    </row>
    <row r="29" spans="1:6" x14ac:dyDescent="0.2">
      <c r="A29" s="80" t="s">
        <v>16</v>
      </c>
      <c r="B29" s="85"/>
      <c r="C29" s="85"/>
      <c r="D29" s="56">
        <v>9</v>
      </c>
      <c r="E29" s="7">
        <f>E31+E30</f>
        <v>432943</v>
      </c>
      <c r="F29" s="21">
        <f>+F30+F31</f>
        <v>84.584290648786364</v>
      </c>
    </row>
    <row r="30" spans="1:6" x14ac:dyDescent="0.2">
      <c r="A30" s="84" t="s">
        <v>17</v>
      </c>
      <c r="B30" s="85"/>
      <c r="C30" s="85"/>
      <c r="D30" s="56">
        <v>10</v>
      </c>
      <c r="E30" s="7">
        <v>121014</v>
      </c>
      <c r="F30" s="21">
        <f>E30/E21*100</f>
        <v>23.642565761710507</v>
      </c>
    </row>
    <row r="31" spans="1:6" x14ac:dyDescent="0.2">
      <c r="A31" s="84" t="s">
        <v>18</v>
      </c>
      <c r="B31" s="85"/>
      <c r="C31" s="85"/>
      <c r="D31" s="56">
        <v>11</v>
      </c>
      <c r="E31" s="7">
        <v>311929</v>
      </c>
      <c r="F31" s="21">
        <f>E31/E21*100</f>
        <v>60.941724887075857</v>
      </c>
    </row>
    <row r="32" spans="1:6" x14ac:dyDescent="0.2">
      <c r="A32" s="80" t="s">
        <v>19</v>
      </c>
      <c r="B32" s="85"/>
      <c r="C32" s="85"/>
      <c r="D32" s="56">
        <v>12</v>
      </c>
      <c r="E32" s="7">
        <f>E34</f>
        <v>63225</v>
      </c>
      <c r="F32" s="21">
        <f>+F33+F34+F35</f>
        <v>12.352299901533268</v>
      </c>
    </row>
    <row r="33" spans="1:6" x14ac:dyDescent="0.2">
      <c r="A33" s="84" t="s">
        <v>20</v>
      </c>
      <c r="B33" s="85"/>
      <c r="C33" s="85"/>
      <c r="D33" s="56">
        <v>13</v>
      </c>
      <c r="E33" s="7">
        <v>0</v>
      </c>
      <c r="F33" s="21">
        <v>0</v>
      </c>
    </row>
    <row r="34" spans="1:6" x14ac:dyDescent="0.2">
      <c r="A34" s="84" t="s">
        <v>21</v>
      </c>
      <c r="B34" s="85"/>
      <c r="C34" s="85"/>
      <c r="D34" s="56">
        <v>14</v>
      </c>
      <c r="E34" s="7">
        <v>63225</v>
      </c>
      <c r="F34" s="21">
        <f>E34/E21*100</f>
        <v>12.352299901533268</v>
      </c>
    </row>
    <row r="35" spans="1:6" x14ac:dyDescent="0.2">
      <c r="A35" s="84" t="s">
        <v>22</v>
      </c>
      <c r="B35" s="85"/>
      <c r="C35" s="85"/>
      <c r="D35" s="56">
        <v>15</v>
      </c>
      <c r="E35" s="7">
        <v>0</v>
      </c>
      <c r="F35" s="21">
        <v>0</v>
      </c>
    </row>
    <row r="36" spans="1:6" hidden="1" x14ac:dyDescent="0.2">
      <c r="A36" s="80" t="s">
        <v>23</v>
      </c>
      <c r="B36" s="85"/>
      <c r="C36" s="85"/>
      <c r="D36" s="56">
        <v>16</v>
      </c>
      <c r="E36" s="7">
        <v>0</v>
      </c>
      <c r="F36" s="21">
        <v>0</v>
      </c>
    </row>
    <row r="37" spans="1:6" hidden="1" x14ac:dyDescent="0.2">
      <c r="A37" s="80" t="s">
        <v>24</v>
      </c>
      <c r="B37" s="85"/>
      <c r="C37" s="85"/>
      <c r="D37" s="56">
        <v>17</v>
      </c>
      <c r="E37" s="7">
        <v>0</v>
      </c>
      <c r="F37" s="21">
        <v>0</v>
      </c>
    </row>
    <row r="38" spans="1:6" hidden="1" x14ac:dyDescent="0.2">
      <c r="A38" s="84" t="s">
        <v>25</v>
      </c>
      <c r="B38" s="85"/>
      <c r="C38" s="85"/>
      <c r="D38" s="56">
        <v>18</v>
      </c>
      <c r="E38" s="7">
        <v>0</v>
      </c>
      <c r="F38" s="21">
        <v>0</v>
      </c>
    </row>
    <row r="39" spans="1:6" hidden="1" x14ac:dyDescent="0.2">
      <c r="A39" s="84" t="s">
        <v>26</v>
      </c>
      <c r="B39" s="85"/>
      <c r="C39" s="85"/>
      <c r="D39" s="56">
        <v>19</v>
      </c>
      <c r="E39" s="7">
        <v>0</v>
      </c>
      <c r="F39" s="21">
        <v>0</v>
      </c>
    </row>
    <row r="40" spans="1:6" hidden="1" x14ac:dyDescent="0.2">
      <c r="A40" s="84" t="s">
        <v>27</v>
      </c>
      <c r="B40" s="85"/>
      <c r="C40" s="85"/>
      <c r="D40" s="56">
        <v>20</v>
      </c>
      <c r="E40" s="7">
        <v>0</v>
      </c>
      <c r="F40" s="21">
        <v>0</v>
      </c>
    </row>
    <row r="41" spans="1:6" hidden="1" x14ac:dyDescent="0.2">
      <c r="A41" s="80" t="s">
        <v>28</v>
      </c>
      <c r="B41" s="85"/>
      <c r="C41" s="85"/>
      <c r="D41" s="56">
        <v>21</v>
      </c>
      <c r="E41" s="7">
        <v>0</v>
      </c>
      <c r="F41" s="21">
        <v>0</v>
      </c>
    </row>
    <row r="42" spans="1:6" hidden="1" x14ac:dyDescent="0.2">
      <c r="A42" s="84" t="s">
        <v>29</v>
      </c>
      <c r="B42" s="85"/>
      <c r="C42" s="85"/>
      <c r="D42" s="56">
        <v>22</v>
      </c>
      <c r="E42" s="7">
        <v>0</v>
      </c>
      <c r="F42" s="21">
        <v>0</v>
      </c>
    </row>
    <row r="43" spans="1:6" hidden="1" x14ac:dyDescent="0.2">
      <c r="A43" s="84" t="s">
        <v>35</v>
      </c>
      <c r="B43" s="85"/>
      <c r="C43" s="85"/>
      <c r="D43" s="56">
        <v>23</v>
      </c>
      <c r="E43" s="7">
        <v>0</v>
      </c>
      <c r="F43" s="21">
        <v>0</v>
      </c>
    </row>
    <row r="44" spans="1:6" ht="13.5" thickBot="1" x14ac:dyDescent="0.25">
      <c r="A44" s="82" t="s">
        <v>30</v>
      </c>
      <c r="B44" s="86"/>
      <c r="C44" s="86"/>
      <c r="D44" s="57">
        <v>24</v>
      </c>
      <c r="E44" s="8">
        <v>286</v>
      </c>
      <c r="F44" s="22">
        <f>E44/E21*100</f>
        <v>5.5875963176568039E-2</v>
      </c>
    </row>
    <row r="45" spans="1:6" hidden="1" x14ac:dyDescent="0.2">
      <c r="A45" s="99" t="s">
        <v>31</v>
      </c>
      <c r="B45" s="100"/>
      <c r="C45" s="100"/>
      <c r="D45" s="101">
        <v>25</v>
      </c>
      <c r="E45" s="102">
        <v>0</v>
      </c>
      <c r="F45" s="103">
        <v>0</v>
      </c>
    </row>
    <row r="46" spans="1:6" ht="13.5" hidden="1" thickBot="1" x14ac:dyDescent="0.25">
      <c r="A46" s="82" t="s">
        <v>32</v>
      </c>
      <c r="B46" s="86"/>
      <c r="C46" s="86"/>
      <c r="D46" s="57">
        <v>26</v>
      </c>
      <c r="E46" s="13">
        <v>0</v>
      </c>
      <c r="F46" s="22">
        <v>0</v>
      </c>
    </row>
    <row r="47" spans="1:6" x14ac:dyDescent="0.2">
      <c r="A47" s="43"/>
      <c r="B47" s="44"/>
      <c r="C47" s="44"/>
      <c r="D47" s="45"/>
      <c r="E47" s="23"/>
      <c r="F47" s="24"/>
    </row>
    <row r="48" spans="1:6" x14ac:dyDescent="0.2">
      <c r="A48" s="43"/>
      <c r="B48" s="44"/>
      <c r="C48" s="44"/>
      <c r="D48" s="45"/>
      <c r="E48" s="23"/>
      <c r="F48" s="24"/>
    </row>
    <row r="49" spans="1:6" ht="15.75" x14ac:dyDescent="0.2">
      <c r="A49" s="65" t="s">
        <v>46</v>
      </c>
      <c r="B49" s="6"/>
      <c r="C49" s="6"/>
      <c r="D49" s="6"/>
      <c r="E49" s="6"/>
      <c r="F49" s="6"/>
    </row>
    <row r="50" spans="1:6" ht="13.5" thickBot="1" x14ac:dyDescent="0.25">
      <c r="A50" s="46"/>
      <c r="B50" s="47"/>
      <c r="C50" s="47"/>
      <c r="D50" s="47"/>
      <c r="E50" s="47"/>
      <c r="F50" s="47"/>
    </row>
    <row r="51" spans="1:6" ht="15.75" x14ac:dyDescent="0.25">
      <c r="A51" s="64"/>
      <c r="B51" s="63"/>
      <c r="C51" s="63"/>
      <c r="D51" s="62"/>
      <c r="E51" s="75" t="s">
        <v>51</v>
      </c>
      <c r="F51" s="76" t="s">
        <v>52</v>
      </c>
    </row>
    <row r="52" spans="1:6" ht="16.5" thickBot="1" x14ac:dyDescent="0.25">
      <c r="A52" s="69" t="s">
        <v>39</v>
      </c>
      <c r="B52" s="68"/>
      <c r="C52" s="68"/>
      <c r="D52" s="70" t="s">
        <v>37</v>
      </c>
      <c r="E52" s="77" t="s">
        <v>58</v>
      </c>
      <c r="F52" s="74">
        <f>F20</f>
        <v>42216</v>
      </c>
    </row>
    <row r="53" spans="1:6" x14ac:dyDescent="0.2">
      <c r="A53" s="80" t="s">
        <v>36</v>
      </c>
      <c r="B53" s="60"/>
      <c r="C53" s="60"/>
      <c r="D53" s="56">
        <v>1</v>
      </c>
      <c r="E53" s="7">
        <v>0</v>
      </c>
      <c r="F53" s="81">
        <v>0</v>
      </c>
    </row>
    <row r="54" spans="1:6" ht="13.5" thickBot="1" x14ac:dyDescent="0.25">
      <c r="A54" s="82" t="s">
        <v>33</v>
      </c>
      <c r="B54" s="61"/>
      <c r="C54" s="61"/>
      <c r="D54" s="57">
        <v>2</v>
      </c>
      <c r="E54" s="8">
        <v>9591255</v>
      </c>
      <c r="F54" s="83">
        <v>9868329.0500000007</v>
      </c>
    </row>
    <row r="55" spans="1:6" x14ac:dyDescent="0.2">
      <c r="A55" s="43"/>
      <c r="B55" s="93"/>
      <c r="C55" s="93"/>
      <c r="D55" s="90"/>
      <c r="E55" s="91"/>
      <c r="F55" s="94"/>
    </row>
    <row r="56" spans="1:6" ht="51" x14ac:dyDescent="0.25">
      <c r="A56" s="92" t="s">
        <v>50</v>
      </c>
      <c r="B56" s="95"/>
      <c r="C56" s="95"/>
      <c r="D56" s="96"/>
      <c r="E56" s="96"/>
      <c r="F56" s="97"/>
    </row>
    <row r="59" spans="1:6" x14ac:dyDescent="0.2">
      <c r="E59" s="98"/>
    </row>
  </sheetData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9"/>
  <sheetViews>
    <sheetView workbookViewId="0">
      <selection activeCell="F25" sqref="F25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6.7109375" customWidth="1"/>
    <col min="6" max="6" width="18.140625" customWidth="1"/>
  </cols>
  <sheetData>
    <row r="1" spans="1:6" x14ac:dyDescent="0.2">
      <c r="A1" s="26"/>
      <c r="B1" s="26"/>
      <c r="C1" s="26"/>
      <c r="D1" s="26"/>
      <c r="E1" s="26"/>
      <c r="F1" s="26"/>
    </row>
    <row r="2" spans="1:6" ht="18" x14ac:dyDescent="0.25">
      <c r="A2" s="72"/>
      <c r="B2" s="71"/>
      <c r="C2" s="71"/>
      <c r="D2" s="71"/>
      <c r="E2" s="71"/>
      <c r="F2" s="71"/>
    </row>
    <row r="3" spans="1:6" ht="18" x14ac:dyDescent="0.25">
      <c r="A3" s="72"/>
      <c r="B3" s="71"/>
      <c r="C3" s="71"/>
      <c r="D3" s="71"/>
      <c r="E3" s="71"/>
      <c r="F3" s="71"/>
    </row>
    <row r="4" spans="1:6" ht="16.5" x14ac:dyDescent="0.25">
      <c r="A4" s="67" t="s">
        <v>43</v>
      </c>
      <c r="B4" s="27"/>
      <c r="C4" s="27"/>
      <c r="D4" s="27"/>
      <c r="E4" s="27"/>
      <c r="F4" s="27"/>
    </row>
    <row r="5" spans="1:6" ht="16.5" x14ac:dyDescent="0.25">
      <c r="A5" s="67" t="s">
        <v>44</v>
      </c>
      <c r="B5" s="27"/>
      <c r="C5" s="27"/>
      <c r="D5" s="27"/>
      <c r="E5" s="27"/>
      <c r="F5" s="27"/>
    </row>
    <row r="6" spans="1:6" ht="13.5" thickBot="1" x14ac:dyDescent="0.25">
      <c r="A6" s="29"/>
      <c r="B6" s="27"/>
      <c r="C6" s="27"/>
      <c r="D6" s="27"/>
      <c r="E6" s="27"/>
      <c r="F6" s="27"/>
    </row>
    <row r="7" spans="1:6" ht="13.5" thickBot="1" x14ac:dyDescent="0.25">
      <c r="A7" s="19" t="s">
        <v>3</v>
      </c>
      <c r="B7" s="87" t="s">
        <v>47</v>
      </c>
      <c r="C7" s="88"/>
      <c r="D7" s="88"/>
      <c r="E7" s="88"/>
      <c r="F7" s="89"/>
    </row>
    <row r="8" spans="1:6" x14ac:dyDescent="0.2">
      <c r="A8" s="30"/>
      <c r="B8" s="31"/>
      <c r="C8" s="32"/>
      <c r="D8" s="33"/>
      <c r="E8" s="34"/>
      <c r="F8" s="35"/>
    </row>
    <row r="9" spans="1:6" x14ac:dyDescent="0.2">
      <c r="A9" s="19" t="s">
        <v>7</v>
      </c>
      <c r="B9" s="11" t="s">
        <v>48</v>
      </c>
      <c r="C9" s="3"/>
      <c r="D9" s="2"/>
      <c r="E9" s="14" t="s">
        <v>5</v>
      </c>
      <c r="F9" s="16" t="s">
        <v>2</v>
      </c>
    </row>
    <row r="10" spans="1:6" x14ac:dyDescent="0.2">
      <c r="A10" s="30"/>
      <c r="B10" s="31"/>
      <c r="C10" s="33"/>
      <c r="D10" s="33"/>
      <c r="E10" s="36"/>
      <c r="F10" s="37"/>
    </row>
    <row r="11" spans="1:6" x14ac:dyDescent="0.2">
      <c r="A11" s="19" t="s">
        <v>0</v>
      </c>
      <c r="B11" s="1" t="s">
        <v>41</v>
      </c>
      <c r="C11" s="15"/>
      <c r="D11" s="18"/>
      <c r="E11" s="25" t="s">
        <v>6</v>
      </c>
      <c r="F11" s="17">
        <v>1</v>
      </c>
    </row>
    <row r="12" spans="1:6" x14ac:dyDescent="0.2">
      <c r="A12" s="28"/>
      <c r="B12" s="28"/>
      <c r="C12" s="32"/>
      <c r="D12" s="33"/>
      <c r="E12" s="36"/>
      <c r="F12" s="35"/>
    </row>
    <row r="13" spans="1:6" x14ac:dyDescent="0.2">
      <c r="A13" s="19" t="s">
        <v>1</v>
      </c>
      <c r="B13" s="17" t="s">
        <v>42</v>
      </c>
      <c r="C13" s="3"/>
      <c r="D13" s="2"/>
    </row>
    <row r="14" spans="1:6" x14ac:dyDescent="0.2">
      <c r="A14" s="30"/>
      <c r="B14" s="38"/>
      <c r="C14" s="33"/>
      <c r="D14" s="78"/>
      <c r="E14" s="36"/>
      <c r="F14" s="39"/>
    </row>
    <row r="15" spans="1:6" x14ac:dyDescent="0.2">
      <c r="A15" s="30"/>
      <c r="B15" s="38"/>
      <c r="C15" s="33"/>
      <c r="D15" s="78"/>
      <c r="E15" s="36"/>
      <c r="F15" s="39"/>
    </row>
    <row r="16" spans="1:6" x14ac:dyDescent="0.2">
      <c r="A16" s="40"/>
      <c r="B16" s="78"/>
      <c r="C16" s="78"/>
      <c r="D16" s="78"/>
      <c r="E16" s="41"/>
      <c r="F16" s="33"/>
    </row>
    <row r="17" spans="1:6" ht="15.75" x14ac:dyDescent="0.2">
      <c r="A17" s="66" t="s">
        <v>45</v>
      </c>
      <c r="B17" s="4"/>
      <c r="C17" s="4"/>
      <c r="D17" s="5"/>
      <c r="E17" s="5"/>
      <c r="F17" s="5"/>
    </row>
    <row r="18" spans="1:6" ht="13.5" thickBot="1" x14ac:dyDescent="0.25">
      <c r="A18" s="42"/>
      <c r="B18" s="42"/>
      <c r="C18" s="42"/>
      <c r="D18" s="79"/>
      <c r="E18" s="79"/>
      <c r="F18" s="79"/>
    </row>
    <row r="19" spans="1:6" ht="38.25" x14ac:dyDescent="0.25">
      <c r="A19" s="52" t="s">
        <v>38</v>
      </c>
      <c r="B19" s="48"/>
      <c r="C19" s="53"/>
      <c r="D19" s="62" t="s">
        <v>37</v>
      </c>
      <c r="E19" s="75" t="s">
        <v>8</v>
      </c>
      <c r="F19" s="76" t="s">
        <v>34</v>
      </c>
    </row>
    <row r="20" spans="1:6" ht="13.5" thickBot="1" x14ac:dyDescent="0.25">
      <c r="A20" s="49"/>
      <c r="B20" s="50"/>
      <c r="C20" s="54"/>
      <c r="D20" s="51"/>
      <c r="E20" s="73" t="s">
        <v>40</v>
      </c>
      <c r="F20" s="74">
        <v>42247</v>
      </c>
    </row>
    <row r="21" spans="1:6" x14ac:dyDescent="0.2">
      <c r="A21" s="9" t="s">
        <v>4</v>
      </c>
      <c r="B21" s="58"/>
      <c r="C21" s="58"/>
      <c r="D21" s="55">
        <v>1</v>
      </c>
      <c r="E21" s="12">
        <f>E23+E29+E32+E44</f>
        <v>583763</v>
      </c>
      <c r="F21" s="20">
        <f>+F23+F29+F32+F44</f>
        <v>100</v>
      </c>
    </row>
    <row r="22" spans="1:6" hidden="1" x14ac:dyDescent="0.2">
      <c r="A22" s="59" t="s">
        <v>9</v>
      </c>
      <c r="B22" s="10"/>
      <c r="C22" s="10"/>
      <c r="D22" s="56">
        <v>2</v>
      </c>
      <c r="E22" s="7">
        <v>0</v>
      </c>
      <c r="F22" s="21">
        <v>0</v>
      </c>
    </row>
    <row r="23" spans="1:6" x14ac:dyDescent="0.2">
      <c r="A23" s="80" t="s">
        <v>10</v>
      </c>
      <c r="B23" s="10"/>
      <c r="C23" s="10"/>
      <c r="D23" s="56">
        <v>3</v>
      </c>
      <c r="E23" s="7">
        <f>E24+E25</f>
        <v>36223</v>
      </c>
      <c r="F23" s="21">
        <f>F24+F25</f>
        <v>6.2050866533165001</v>
      </c>
    </row>
    <row r="24" spans="1:6" x14ac:dyDescent="0.2">
      <c r="A24" s="84" t="s">
        <v>11</v>
      </c>
      <c r="B24" s="85"/>
      <c r="C24" s="85"/>
      <c r="D24" s="56">
        <v>4</v>
      </c>
      <c r="E24" s="7">
        <v>36223</v>
      </c>
      <c r="F24" s="21">
        <f>E24/E21*100</f>
        <v>6.2050866533165001</v>
      </c>
    </row>
    <row r="25" spans="1:6" x14ac:dyDescent="0.2">
      <c r="A25" s="84" t="s">
        <v>12</v>
      </c>
      <c r="B25" s="85"/>
      <c r="C25" s="85"/>
      <c r="D25" s="56">
        <v>5</v>
      </c>
      <c r="E25" s="7">
        <v>0</v>
      </c>
      <c r="F25" s="21">
        <v>0</v>
      </c>
    </row>
    <row r="26" spans="1:6" hidden="1" x14ac:dyDescent="0.2">
      <c r="A26" s="80" t="s">
        <v>13</v>
      </c>
      <c r="B26" s="85"/>
      <c r="C26" s="85"/>
      <c r="D26" s="56">
        <v>6</v>
      </c>
      <c r="E26" s="7">
        <v>0</v>
      </c>
      <c r="F26" s="21">
        <v>0</v>
      </c>
    </row>
    <row r="27" spans="1:6" hidden="1" x14ac:dyDescent="0.2">
      <c r="A27" s="84" t="s">
        <v>14</v>
      </c>
      <c r="B27" s="85"/>
      <c r="C27" s="85"/>
      <c r="D27" s="56">
        <v>7</v>
      </c>
      <c r="E27" s="7">
        <v>0</v>
      </c>
      <c r="F27" s="21">
        <v>0</v>
      </c>
    </row>
    <row r="28" spans="1:6" hidden="1" x14ac:dyDescent="0.2">
      <c r="A28" s="84" t="s">
        <v>15</v>
      </c>
      <c r="B28" s="85"/>
      <c r="C28" s="85"/>
      <c r="D28" s="56">
        <v>8</v>
      </c>
      <c r="E28" s="7">
        <v>0</v>
      </c>
      <c r="F28" s="21">
        <v>0</v>
      </c>
    </row>
    <row r="29" spans="1:6" x14ac:dyDescent="0.2">
      <c r="A29" s="80" t="s">
        <v>16</v>
      </c>
      <c r="B29" s="85"/>
      <c r="C29" s="85"/>
      <c r="D29" s="56">
        <v>9</v>
      </c>
      <c r="E29" s="7">
        <f>E31+E30</f>
        <v>499384</v>
      </c>
      <c r="F29" s="21">
        <f>+F30+F31</f>
        <v>85.545675214085179</v>
      </c>
    </row>
    <row r="30" spans="1:6" x14ac:dyDescent="0.2">
      <c r="A30" s="84" t="s">
        <v>17</v>
      </c>
      <c r="B30" s="85"/>
      <c r="C30" s="85"/>
      <c r="D30" s="56">
        <v>10</v>
      </c>
      <c r="E30" s="7">
        <v>161271</v>
      </c>
      <c r="F30" s="21">
        <f>E30/E21*100</f>
        <v>27.626108540623505</v>
      </c>
    </row>
    <row r="31" spans="1:6" x14ac:dyDescent="0.2">
      <c r="A31" s="84" t="s">
        <v>18</v>
      </c>
      <c r="B31" s="85"/>
      <c r="C31" s="85"/>
      <c r="D31" s="56">
        <v>11</v>
      </c>
      <c r="E31" s="7">
        <v>338113</v>
      </c>
      <c r="F31" s="21">
        <f>E31/E21*100</f>
        <v>57.919566673461667</v>
      </c>
    </row>
    <row r="32" spans="1:6" x14ac:dyDescent="0.2">
      <c r="A32" s="80" t="s">
        <v>19</v>
      </c>
      <c r="B32" s="85"/>
      <c r="C32" s="85"/>
      <c r="D32" s="56">
        <v>12</v>
      </c>
      <c r="E32" s="7">
        <f>E34</f>
        <v>47840</v>
      </c>
      <c r="F32" s="21">
        <f>+F33+F34+F35</f>
        <v>8.1951065757850348</v>
      </c>
    </row>
    <row r="33" spans="1:6" x14ac:dyDescent="0.2">
      <c r="A33" s="84" t="s">
        <v>20</v>
      </c>
      <c r="B33" s="85"/>
      <c r="C33" s="85"/>
      <c r="D33" s="56">
        <v>13</v>
      </c>
      <c r="E33" s="7">
        <v>0</v>
      </c>
      <c r="F33" s="21">
        <v>0</v>
      </c>
    </row>
    <row r="34" spans="1:6" x14ac:dyDescent="0.2">
      <c r="A34" s="84" t="s">
        <v>21</v>
      </c>
      <c r="B34" s="85"/>
      <c r="C34" s="85"/>
      <c r="D34" s="56">
        <v>14</v>
      </c>
      <c r="E34" s="7">
        <v>47840</v>
      </c>
      <c r="F34" s="21">
        <f>E34/E21*100</f>
        <v>8.1951065757850348</v>
      </c>
    </row>
    <row r="35" spans="1:6" x14ac:dyDescent="0.2">
      <c r="A35" s="84" t="s">
        <v>22</v>
      </c>
      <c r="B35" s="85"/>
      <c r="C35" s="85"/>
      <c r="D35" s="56">
        <v>15</v>
      </c>
      <c r="E35" s="7">
        <v>0</v>
      </c>
      <c r="F35" s="21">
        <v>0</v>
      </c>
    </row>
    <row r="36" spans="1:6" hidden="1" x14ac:dyDescent="0.2">
      <c r="A36" s="80" t="s">
        <v>23</v>
      </c>
      <c r="B36" s="85"/>
      <c r="C36" s="85"/>
      <c r="D36" s="56">
        <v>16</v>
      </c>
      <c r="E36" s="7">
        <v>0</v>
      </c>
      <c r="F36" s="21">
        <v>0</v>
      </c>
    </row>
    <row r="37" spans="1:6" hidden="1" x14ac:dyDescent="0.2">
      <c r="A37" s="80" t="s">
        <v>24</v>
      </c>
      <c r="B37" s="85"/>
      <c r="C37" s="85"/>
      <c r="D37" s="56">
        <v>17</v>
      </c>
      <c r="E37" s="7">
        <v>0</v>
      </c>
      <c r="F37" s="21">
        <v>0</v>
      </c>
    </row>
    <row r="38" spans="1:6" hidden="1" x14ac:dyDescent="0.2">
      <c r="A38" s="84" t="s">
        <v>25</v>
      </c>
      <c r="B38" s="85"/>
      <c r="C38" s="85"/>
      <c r="D38" s="56">
        <v>18</v>
      </c>
      <c r="E38" s="7">
        <v>0</v>
      </c>
      <c r="F38" s="21">
        <v>0</v>
      </c>
    </row>
    <row r="39" spans="1:6" hidden="1" x14ac:dyDescent="0.2">
      <c r="A39" s="84" t="s">
        <v>26</v>
      </c>
      <c r="B39" s="85"/>
      <c r="C39" s="85"/>
      <c r="D39" s="56">
        <v>19</v>
      </c>
      <c r="E39" s="7">
        <v>0</v>
      </c>
      <c r="F39" s="21">
        <v>0</v>
      </c>
    </row>
    <row r="40" spans="1:6" hidden="1" x14ac:dyDescent="0.2">
      <c r="A40" s="84" t="s">
        <v>27</v>
      </c>
      <c r="B40" s="85"/>
      <c r="C40" s="85"/>
      <c r="D40" s="56">
        <v>20</v>
      </c>
      <c r="E40" s="7">
        <v>0</v>
      </c>
      <c r="F40" s="21">
        <v>0</v>
      </c>
    </row>
    <row r="41" spans="1:6" hidden="1" x14ac:dyDescent="0.2">
      <c r="A41" s="80" t="s">
        <v>28</v>
      </c>
      <c r="B41" s="85"/>
      <c r="C41" s="85"/>
      <c r="D41" s="56">
        <v>21</v>
      </c>
      <c r="E41" s="7">
        <v>0</v>
      </c>
      <c r="F41" s="21">
        <v>0</v>
      </c>
    </row>
    <row r="42" spans="1:6" hidden="1" x14ac:dyDescent="0.2">
      <c r="A42" s="84" t="s">
        <v>29</v>
      </c>
      <c r="B42" s="85"/>
      <c r="C42" s="85"/>
      <c r="D42" s="56">
        <v>22</v>
      </c>
      <c r="E42" s="7">
        <v>0</v>
      </c>
      <c r="F42" s="21">
        <v>0</v>
      </c>
    </row>
    <row r="43" spans="1:6" hidden="1" x14ac:dyDescent="0.2">
      <c r="A43" s="84" t="s">
        <v>35</v>
      </c>
      <c r="B43" s="85"/>
      <c r="C43" s="85"/>
      <c r="D43" s="56">
        <v>23</v>
      </c>
      <c r="E43" s="7">
        <v>0</v>
      </c>
      <c r="F43" s="21">
        <v>0</v>
      </c>
    </row>
    <row r="44" spans="1:6" ht="13.5" thickBot="1" x14ac:dyDescent="0.25">
      <c r="A44" s="82" t="s">
        <v>30</v>
      </c>
      <c r="B44" s="86"/>
      <c r="C44" s="86"/>
      <c r="D44" s="57">
        <v>24</v>
      </c>
      <c r="E44" s="8">
        <v>316</v>
      </c>
      <c r="F44" s="22">
        <f>E44/E21*100</f>
        <v>5.413155681329581E-2</v>
      </c>
    </row>
    <row r="45" spans="1:6" hidden="1" x14ac:dyDescent="0.2">
      <c r="A45" s="99" t="s">
        <v>31</v>
      </c>
      <c r="B45" s="100"/>
      <c r="C45" s="100"/>
      <c r="D45" s="101">
        <v>25</v>
      </c>
      <c r="E45" s="102">
        <v>0</v>
      </c>
      <c r="F45" s="103">
        <v>0</v>
      </c>
    </row>
    <row r="46" spans="1:6" ht="13.5" hidden="1" thickBot="1" x14ac:dyDescent="0.25">
      <c r="A46" s="82" t="s">
        <v>32</v>
      </c>
      <c r="B46" s="86"/>
      <c r="C46" s="86"/>
      <c r="D46" s="57">
        <v>26</v>
      </c>
      <c r="E46" s="13">
        <v>0</v>
      </c>
      <c r="F46" s="22">
        <v>0</v>
      </c>
    </row>
    <row r="47" spans="1:6" x14ac:dyDescent="0.2">
      <c r="A47" s="43"/>
      <c r="B47" s="44"/>
      <c r="C47" s="44"/>
      <c r="D47" s="45"/>
      <c r="E47" s="23"/>
      <c r="F47" s="24"/>
    </row>
    <row r="48" spans="1:6" x14ac:dyDescent="0.2">
      <c r="A48" s="43"/>
      <c r="B48" s="44"/>
      <c r="C48" s="44"/>
      <c r="D48" s="45"/>
      <c r="E48" s="23"/>
      <c r="F48" s="24"/>
    </row>
    <row r="49" spans="1:6" ht="15.75" x14ac:dyDescent="0.2">
      <c r="A49" s="65" t="s">
        <v>46</v>
      </c>
      <c r="B49" s="6"/>
      <c r="C49" s="6"/>
      <c r="D49" s="6"/>
      <c r="E49" s="6"/>
      <c r="F49" s="6"/>
    </row>
    <row r="50" spans="1:6" ht="13.5" thickBot="1" x14ac:dyDescent="0.25">
      <c r="A50" s="46"/>
      <c r="B50" s="47"/>
      <c r="C50" s="47"/>
      <c r="D50" s="47"/>
      <c r="E50" s="47"/>
      <c r="F50" s="47"/>
    </row>
    <row r="51" spans="1:6" ht="15.75" x14ac:dyDescent="0.25">
      <c r="A51" s="64"/>
      <c r="B51" s="63"/>
      <c r="C51" s="63"/>
      <c r="D51" s="62"/>
      <c r="E51" s="75" t="s">
        <v>51</v>
      </c>
      <c r="F51" s="76" t="s">
        <v>52</v>
      </c>
    </row>
    <row r="52" spans="1:6" ht="16.5" thickBot="1" x14ac:dyDescent="0.25">
      <c r="A52" s="69" t="s">
        <v>39</v>
      </c>
      <c r="B52" s="68"/>
      <c r="C52" s="68"/>
      <c r="D52" s="70" t="s">
        <v>37</v>
      </c>
      <c r="E52" s="77" t="s">
        <v>59</v>
      </c>
      <c r="F52" s="74">
        <f>F20</f>
        <v>42247</v>
      </c>
    </row>
    <row r="53" spans="1:6" x14ac:dyDescent="0.2">
      <c r="A53" s="80" t="s">
        <v>36</v>
      </c>
      <c r="B53" s="60"/>
      <c r="C53" s="60"/>
      <c r="D53" s="56">
        <v>1</v>
      </c>
      <c r="E53" s="7">
        <v>0</v>
      </c>
      <c r="F53" s="81">
        <v>0</v>
      </c>
    </row>
    <row r="54" spans="1:6" ht="13.5" thickBot="1" x14ac:dyDescent="0.25">
      <c r="A54" s="82" t="s">
        <v>33</v>
      </c>
      <c r="B54" s="61"/>
      <c r="C54" s="61"/>
      <c r="D54" s="57">
        <v>2</v>
      </c>
      <c r="E54" s="8">
        <v>8852263</v>
      </c>
      <c r="F54" s="83">
        <v>9093919</v>
      </c>
    </row>
    <row r="55" spans="1:6" x14ac:dyDescent="0.2">
      <c r="A55" s="43"/>
      <c r="B55" s="93"/>
      <c r="C55" s="93"/>
      <c r="D55" s="90"/>
      <c r="E55" s="91"/>
      <c r="F55" s="94"/>
    </row>
    <row r="56" spans="1:6" ht="51" x14ac:dyDescent="0.25">
      <c r="A56" s="92" t="s">
        <v>50</v>
      </c>
      <c r="B56" s="95"/>
      <c r="C56" s="95"/>
      <c r="D56" s="96"/>
      <c r="E56" s="96"/>
      <c r="F56" s="97"/>
    </row>
    <row r="59" spans="1:6" x14ac:dyDescent="0.2">
      <c r="E59" s="98"/>
    </row>
  </sheetData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9"/>
  <sheetViews>
    <sheetView topLeftCell="A16" workbookViewId="0">
      <selection activeCell="F21" sqref="F21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6.7109375" customWidth="1"/>
    <col min="6" max="6" width="18.140625" customWidth="1"/>
  </cols>
  <sheetData>
    <row r="1" spans="1:6" x14ac:dyDescent="0.2">
      <c r="A1" s="26"/>
      <c r="B1" s="26"/>
      <c r="C1" s="26"/>
      <c r="D1" s="26"/>
      <c r="E1" s="26"/>
      <c r="F1" s="26"/>
    </row>
    <row r="2" spans="1:6" ht="18" x14ac:dyDescent="0.25">
      <c r="A2" s="72"/>
      <c r="B2" s="71"/>
      <c r="C2" s="71"/>
      <c r="D2" s="71"/>
      <c r="E2" s="71"/>
      <c r="F2" s="71"/>
    </row>
    <row r="3" spans="1:6" ht="18" x14ac:dyDescent="0.25">
      <c r="A3" s="72"/>
      <c r="B3" s="71"/>
      <c r="C3" s="71"/>
      <c r="D3" s="71"/>
      <c r="E3" s="71"/>
      <c r="F3" s="71"/>
    </row>
    <row r="4" spans="1:6" ht="16.5" x14ac:dyDescent="0.25">
      <c r="A4" s="67" t="s">
        <v>43</v>
      </c>
      <c r="B4" s="27"/>
      <c r="C4" s="27"/>
      <c r="D4" s="27"/>
      <c r="E4" s="27"/>
      <c r="F4" s="27"/>
    </row>
    <row r="5" spans="1:6" ht="16.5" x14ac:dyDescent="0.25">
      <c r="A5" s="67" t="s">
        <v>44</v>
      </c>
      <c r="B5" s="27"/>
      <c r="C5" s="27"/>
      <c r="D5" s="27"/>
      <c r="E5" s="27"/>
      <c r="F5" s="27"/>
    </row>
    <row r="6" spans="1:6" ht="13.5" thickBot="1" x14ac:dyDescent="0.25">
      <c r="A6" s="29"/>
      <c r="B6" s="27"/>
      <c r="C6" s="27"/>
      <c r="D6" s="27"/>
      <c r="E6" s="27"/>
      <c r="F6" s="27"/>
    </row>
    <row r="7" spans="1:6" ht="13.5" thickBot="1" x14ac:dyDescent="0.25">
      <c r="A7" s="19" t="s">
        <v>3</v>
      </c>
      <c r="B7" s="87" t="s">
        <v>47</v>
      </c>
      <c r="C7" s="88"/>
      <c r="D7" s="88"/>
      <c r="E7" s="88"/>
      <c r="F7" s="89"/>
    </row>
    <row r="8" spans="1:6" x14ac:dyDescent="0.2">
      <c r="A8" s="30"/>
      <c r="B8" s="31"/>
      <c r="C8" s="32"/>
      <c r="D8" s="33"/>
      <c r="E8" s="34"/>
      <c r="F8" s="35"/>
    </row>
    <row r="9" spans="1:6" x14ac:dyDescent="0.2">
      <c r="A9" s="19" t="s">
        <v>7</v>
      </c>
      <c r="B9" s="11" t="s">
        <v>48</v>
      </c>
      <c r="C9" s="3"/>
      <c r="D9" s="2"/>
      <c r="E9" s="14" t="s">
        <v>5</v>
      </c>
      <c r="F9" s="16" t="s">
        <v>2</v>
      </c>
    </row>
    <row r="10" spans="1:6" x14ac:dyDescent="0.2">
      <c r="A10" s="30"/>
      <c r="B10" s="31"/>
      <c r="C10" s="33"/>
      <c r="D10" s="33"/>
      <c r="E10" s="36"/>
      <c r="F10" s="37"/>
    </row>
    <row r="11" spans="1:6" x14ac:dyDescent="0.2">
      <c r="A11" s="19" t="s">
        <v>0</v>
      </c>
      <c r="B11" s="1" t="s">
        <v>41</v>
      </c>
      <c r="C11" s="15"/>
      <c r="D11" s="18"/>
      <c r="E11" s="25" t="s">
        <v>6</v>
      </c>
      <c r="F11" s="17">
        <v>1</v>
      </c>
    </row>
    <row r="12" spans="1:6" x14ac:dyDescent="0.2">
      <c r="A12" s="28"/>
      <c r="B12" s="28"/>
      <c r="C12" s="32"/>
      <c r="D12" s="33"/>
      <c r="E12" s="36"/>
      <c r="F12" s="35"/>
    </row>
    <row r="13" spans="1:6" x14ac:dyDescent="0.2">
      <c r="A13" s="19" t="s">
        <v>1</v>
      </c>
      <c r="B13" s="17" t="s">
        <v>42</v>
      </c>
      <c r="C13" s="3"/>
      <c r="D13" s="2"/>
    </row>
    <row r="14" spans="1:6" x14ac:dyDescent="0.2">
      <c r="A14" s="30"/>
      <c r="B14" s="38"/>
      <c r="C14" s="33"/>
      <c r="D14" s="78"/>
      <c r="E14" s="36"/>
      <c r="F14" s="39"/>
    </row>
    <row r="15" spans="1:6" x14ac:dyDescent="0.2">
      <c r="A15" s="30"/>
      <c r="B15" s="38"/>
      <c r="C15" s="33"/>
      <c r="D15" s="78"/>
      <c r="E15" s="36"/>
      <c r="F15" s="39"/>
    </row>
    <row r="16" spans="1:6" x14ac:dyDescent="0.2">
      <c r="A16" s="40"/>
      <c r="B16" s="78"/>
      <c r="C16" s="78"/>
      <c r="D16" s="78"/>
      <c r="E16" s="41"/>
      <c r="F16" s="33"/>
    </row>
    <row r="17" spans="1:6" ht="15.75" x14ac:dyDescent="0.2">
      <c r="A17" s="66" t="s">
        <v>45</v>
      </c>
      <c r="B17" s="4"/>
      <c r="C17" s="4"/>
      <c r="D17" s="5"/>
      <c r="E17" s="5"/>
      <c r="F17" s="5"/>
    </row>
    <row r="18" spans="1:6" ht="13.5" thickBot="1" x14ac:dyDescent="0.25">
      <c r="A18" s="42"/>
      <c r="B18" s="42"/>
      <c r="C18" s="42"/>
      <c r="D18" s="79"/>
      <c r="E18" s="79"/>
      <c r="F18" s="79"/>
    </row>
    <row r="19" spans="1:6" ht="38.25" x14ac:dyDescent="0.25">
      <c r="A19" s="52" t="s">
        <v>38</v>
      </c>
      <c r="B19" s="48"/>
      <c r="C19" s="53"/>
      <c r="D19" s="62" t="s">
        <v>37</v>
      </c>
      <c r="E19" s="75" t="s">
        <v>8</v>
      </c>
      <c r="F19" s="76" t="s">
        <v>34</v>
      </c>
    </row>
    <row r="20" spans="1:6" ht="13.5" thickBot="1" x14ac:dyDescent="0.25">
      <c r="A20" s="49"/>
      <c r="B20" s="50"/>
      <c r="C20" s="54"/>
      <c r="D20" s="51"/>
      <c r="E20" s="73" t="s">
        <v>40</v>
      </c>
      <c r="F20" s="74">
        <v>42277</v>
      </c>
    </row>
    <row r="21" spans="1:6" x14ac:dyDescent="0.2">
      <c r="A21" s="9" t="s">
        <v>4</v>
      </c>
      <c r="B21" s="58"/>
      <c r="C21" s="58"/>
      <c r="D21" s="55">
        <v>1</v>
      </c>
      <c r="E21" s="12">
        <f>E23+E29+E32+E44</f>
        <v>484230</v>
      </c>
      <c r="F21" s="20">
        <f>+F23+F29+F32+F44</f>
        <v>100</v>
      </c>
    </row>
    <row r="22" spans="1:6" hidden="1" x14ac:dyDescent="0.2">
      <c r="A22" s="59" t="s">
        <v>9</v>
      </c>
      <c r="B22" s="10"/>
      <c r="C22" s="10"/>
      <c r="D22" s="56">
        <v>2</v>
      </c>
      <c r="E22" s="7">
        <v>0</v>
      </c>
      <c r="F22" s="21">
        <v>0</v>
      </c>
    </row>
    <row r="23" spans="1:6" x14ac:dyDescent="0.2">
      <c r="A23" s="80" t="s">
        <v>10</v>
      </c>
      <c r="B23" s="10"/>
      <c r="C23" s="10"/>
      <c r="D23" s="56">
        <v>3</v>
      </c>
      <c r="E23" s="7">
        <v>62797</v>
      </c>
      <c r="F23" s="21">
        <f>+F24+F25</f>
        <v>12.968424095987444</v>
      </c>
    </row>
    <row r="24" spans="1:6" x14ac:dyDescent="0.2">
      <c r="A24" s="84" t="s">
        <v>11</v>
      </c>
      <c r="B24" s="85"/>
      <c r="C24" s="85"/>
      <c r="D24" s="56">
        <v>4</v>
      </c>
      <c r="E24" s="7">
        <v>62797</v>
      </c>
      <c r="F24" s="21">
        <f>E24/E21*100</f>
        <v>12.968424095987444</v>
      </c>
    </row>
    <row r="25" spans="1:6" x14ac:dyDescent="0.2">
      <c r="A25" s="84" t="s">
        <v>12</v>
      </c>
      <c r="B25" s="85"/>
      <c r="C25" s="85"/>
      <c r="D25" s="56">
        <v>5</v>
      </c>
      <c r="E25" s="7">
        <v>0</v>
      </c>
      <c r="F25" s="21">
        <v>0</v>
      </c>
    </row>
    <row r="26" spans="1:6" hidden="1" x14ac:dyDescent="0.2">
      <c r="A26" s="80" t="s">
        <v>13</v>
      </c>
      <c r="B26" s="85"/>
      <c r="C26" s="85"/>
      <c r="D26" s="56">
        <v>6</v>
      </c>
      <c r="E26" s="7">
        <v>0</v>
      </c>
      <c r="F26" s="21">
        <v>0</v>
      </c>
    </row>
    <row r="27" spans="1:6" hidden="1" x14ac:dyDescent="0.2">
      <c r="A27" s="84" t="s">
        <v>14</v>
      </c>
      <c r="B27" s="85"/>
      <c r="C27" s="85"/>
      <c r="D27" s="56">
        <v>7</v>
      </c>
      <c r="E27" s="7">
        <v>0</v>
      </c>
      <c r="F27" s="21">
        <v>0</v>
      </c>
    </row>
    <row r="28" spans="1:6" hidden="1" x14ac:dyDescent="0.2">
      <c r="A28" s="84" t="s">
        <v>15</v>
      </c>
      <c r="B28" s="85"/>
      <c r="C28" s="85"/>
      <c r="D28" s="56">
        <v>8</v>
      </c>
      <c r="E28" s="7">
        <v>0</v>
      </c>
      <c r="F28" s="21">
        <v>0</v>
      </c>
    </row>
    <row r="29" spans="1:6" x14ac:dyDescent="0.2">
      <c r="A29" s="80" t="s">
        <v>16</v>
      </c>
      <c r="B29" s="85"/>
      <c r="C29" s="85"/>
      <c r="D29" s="56">
        <v>9</v>
      </c>
      <c r="E29" s="7">
        <v>308362</v>
      </c>
      <c r="F29" s="21">
        <f>+F30+F31</f>
        <v>63.680895442248527</v>
      </c>
    </row>
    <row r="30" spans="1:6" x14ac:dyDescent="0.2">
      <c r="A30" s="84" t="s">
        <v>17</v>
      </c>
      <c r="B30" s="85"/>
      <c r="C30" s="85"/>
      <c r="D30" s="56">
        <v>10</v>
      </c>
      <c r="E30" s="7">
        <v>90724</v>
      </c>
      <c r="F30" s="21">
        <f>E30/E21*100</f>
        <v>18.735724758895568</v>
      </c>
    </row>
    <row r="31" spans="1:6" x14ac:dyDescent="0.2">
      <c r="A31" s="84" t="s">
        <v>18</v>
      </c>
      <c r="B31" s="85"/>
      <c r="C31" s="85"/>
      <c r="D31" s="56">
        <v>11</v>
      </c>
      <c r="E31" s="7">
        <v>217638</v>
      </c>
      <c r="F31" s="21">
        <f>E31/E21*100</f>
        <v>44.945170683352956</v>
      </c>
    </row>
    <row r="32" spans="1:6" x14ac:dyDescent="0.2">
      <c r="A32" s="80" t="s">
        <v>19</v>
      </c>
      <c r="B32" s="85"/>
      <c r="C32" s="85"/>
      <c r="D32" s="56">
        <v>12</v>
      </c>
      <c r="E32" s="7">
        <v>46713</v>
      </c>
      <c r="F32" s="21">
        <f>+F33+F34+F35</f>
        <v>9.6468620283749456</v>
      </c>
    </row>
    <row r="33" spans="1:6" x14ac:dyDescent="0.2">
      <c r="A33" s="84" t="s">
        <v>20</v>
      </c>
      <c r="B33" s="85"/>
      <c r="C33" s="85"/>
      <c r="D33" s="56">
        <v>13</v>
      </c>
      <c r="E33" s="7">
        <v>0</v>
      </c>
      <c r="F33" s="21">
        <v>0</v>
      </c>
    </row>
    <row r="34" spans="1:6" x14ac:dyDescent="0.2">
      <c r="A34" s="84" t="s">
        <v>21</v>
      </c>
      <c r="B34" s="85"/>
      <c r="C34" s="85"/>
      <c r="D34" s="56">
        <v>14</v>
      </c>
      <c r="E34" s="7">
        <v>46713</v>
      </c>
      <c r="F34" s="21">
        <f>E34/E21*100</f>
        <v>9.6468620283749456</v>
      </c>
    </row>
    <row r="35" spans="1:6" x14ac:dyDescent="0.2">
      <c r="A35" s="84" t="s">
        <v>22</v>
      </c>
      <c r="B35" s="85"/>
      <c r="C35" s="85"/>
      <c r="D35" s="56">
        <v>15</v>
      </c>
      <c r="E35" s="7">
        <v>0</v>
      </c>
      <c r="F35" s="21">
        <v>0</v>
      </c>
    </row>
    <row r="36" spans="1:6" hidden="1" x14ac:dyDescent="0.2">
      <c r="A36" s="80" t="s">
        <v>23</v>
      </c>
      <c r="B36" s="85"/>
      <c r="C36" s="85"/>
      <c r="D36" s="56">
        <v>16</v>
      </c>
      <c r="E36" s="7">
        <v>0</v>
      </c>
      <c r="F36" s="21">
        <v>0</v>
      </c>
    </row>
    <row r="37" spans="1:6" hidden="1" x14ac:dyDescent="0.2">
      <c r="A37" s="80" t="s">
        <v>24</v>
      </c>
      <c r="B37" s="85"/>
      <c r="C37" s="85"/>
      <c r="D37" s="56">
        <v>17</v>
      </c>
      <c r="E37" s="7">
        <v>0</v>
      </c>
      <c r="F37" s="21">
        <v>0</v>
      </c>
    </row>
    <row r="38" spans="1:6" hidden="1" x14ac:dyDescent="0.2">
      <c r="A38" s="84" t="s">
        <v>25</v>
      </c>
      <c r="B38" s="85"/>
      <c r="C38" s="85"/>
      <c r="D38" s="56">
        <v>18</v>
      </c>
      <c r="E38" s="7">
        <v>0</v>
      </c>
      <c r="F38" s="21">
        <v>0</v>
      </c>
    </row>
    <row r="39" spans="1:6" hidden="1" x14ac:dyDescent="0.2">
      <c r="A39" s="84" t="s">
        <v>26</v>
      </c>
      <c r="B39" s="85"/>
      <c r="C39" s="85"/>
      <c r="D39" s="56">
        <v>19</v>
      </c>
      <c r="E39" s="7">
        <v>0</v>
      </c>
      <c r="F39" s="21">
        <v>0</v>
      </c>
    </row>
    <row r="40" spans="1:6" hidden="1" x14ac:dyDescent="0.2">
      <c r="A40" s="84" t="s">
        <v>27</v>
      </c>
      <c r="B40" s="85"/>
      <c r="C40" s="85"/>
      <c r="D40" s="56">
        <v>20</v>
      </c>
      <c r="E40" s="7">
        <v>0</v>
      </c>
      <c r="F40" s="21">
        <v>0</v>
      </c>
    </row>
    <row r="41" spans="1:6" hidden="1" x14ac:dyDescent="0.2">
      <c r="A41" s="80" t="s">
        <v>28</v>
      </c>
      <c r="B41" s="85"/>
      <c r="C41" s="85"/>
      <c r="D41" s="56">
        <v>21</v>
      </c>
      <c r="E41" s="7">
        <v>0</v>
      </c>
      <c r="F41" s="21">
        <v>0</v>
      </c>
    </row>
    <row r="42" spans="1:6" hidden="1" x14ac:dyDescent="0.2">
      <c r="A42" s="84" t="s">
        <v>29</v>
      </c>
      <c r="B42" s="85"/>
      <c r="C42" s="85"/>
      <c r="D42" s="56">
        <v>22</v>
      </c>
      <c r="E42" s="7">
        <v>0</v>
      </c>
      <c r="F42" s="21">
        <v>0</v>
      </c>
    </row>
    <row r="43" spans="1:6" hidden="1" x14ac:dyDescent="0.2">
      <c r="A43" s="84" t="s">
        <v>35</v>
      </c>
      <c r="B43" s="85"/>
      <c r="C43" s="85"/>
      <c r="D43" s="56">
        <v>23</v>
      </c>
      <c r="E43" s="7">
        <v>0</v>
      </c>
      <c r="F43" s="21">
        <v>0</v>
      </c>
    </row>
    <row r="44" spans="1:6" ht="13.5" thickBot="1" x14ac:dyDescent="0.25">
      <c r="A44" s="82" t="s">
        <v>30</v>
      </c>
      <c r="B44" s="86"/>
      <c r="C44" s="86"/>
      <c r="D44" s="57">
        <v>24</v>
      </c>
      <c r="E44" s="8">
        <v>66358</v>
      </c>
      <c r="F44" s="22">
        <f>E44/E21*100</f>
        <v>13.703818433389092</v>
      </c>
    </row>
    <row r="45" spans="1:6" hidden="1" x14ac:dyDescent="0.2">
      <c r="A45" s="99" t="s">
        <v>31</v>
      </c>
      <c r="B45" s="100"/>
      <c r="C45" s="100"/>
      <c r="D45" s="101">
        <v>25</v>
      </c>
      <c r="E45" s="102">
        <v>0</v>
      </c>
      <c r="F45" s="103">
        <v>0</v>
      </c>
    </row>
    <row r="46" spans="1:6" ht="13.5" hidden="1" thickBot="1" x14ac:dyDescent="0.25">
      <c r="A46" s="82" t="s">
        <v>32</v>
      </c>
      <c r="B46" s="86"/>
      <c r="C46" s="86"/>
      <c r="D46" s="57">
        <v>26</v>
      </c>
      <c r="E46" s="13">
        <v>0</v>
      </c>
      <c r="F46" s="22">
        <v>0</v>
      </c>
    </row>
    <row r="47" spans="1:6" x14ac:dyDescent="0.2">
      <c r="A47" s="43"/>
      <c r="B47" s="44"/>
      <c r="C47" s="44"/>
      <c r="D47" s="45"/>
      <c r="E47" s="23"/>
      <c r="F47" s="24"/>
    </row>
    <row r="48" spans="1:6" x14ac:dyDescent="0.2">
      <c r="A48" s="43"/>
      <c r="B48" s="44"/>
      <c r="C48" s="44"/>
      <c r="D48" s="45"/>
      <c r="E48" s="23"/>
      <c r="F48" s="24"/>
    </row>
    <row r="49" spans="1:6" ht="15.75" x14ac:dyDescent="0.2">
      <c r="A49" s="65" t="s">
        <v>46</v>
      </c>
      <c r="B49" s="6"/>
      <c r="C49" s="6"/>
      <c r="D49" s="6"/>
      <c r="E49" s="6"/>
      <c r="F49" s="6"/>
    </row>
    <row r="50" spans="1:6" ht="13.5" thickBot="1" x14ac:dyDescent="0.25">
      <c r="A50" s="46"/>
      <c r="B50" s="47"/>
      <c r="C50" s="47"/>
      <c r="D50" s="47"/>
      <c r="E50" s="47"/>
      <c r="F50" s="47"/>
    </row>
    <row r="51" spans="1:6" ht="15.75" x14ac:dyDescent="0.25">
      <c r="A51" s="64"/>
      <c r="B51" s="63"/>
      <c r="C51" s="63"/>
      <c r="D51" s="62"/>
      <c r="E51" s="75" t="s">
        <v>51</v>
      </c>
      <c r="F51" s="76" t="s">
        <v>52</v>
      </c>
    </row>
    <row r="52" spans="1:6" ht="16.5" thickBot="1" x14ac:dyDescent="0.25">
      <c r="A52" s="69" t="s">
        <v>39</v>
      </c>
      <c r="B52" s="68"/>
      <c r="C52" s="68"/>
      <c r="D52" s="70" t="s">
        <v>37</v>
      </c>
      <c r="E52" s="77" t="s">
        <v>60</v>
      </c>
      <c r="F52" s="74">
        <f>F20</f>
        <v>42277</v>
      </c>
    </row>
    <row r="53" spans="1:6" x14ac:dyDescent="0.2">
      <c r="A53" s="80" t="s">
        <v>36</v>
      </c>
      <c r="B53" s="60"/>
      <c r="C53" s="60"/>
      <c r="D53" s="56">
        <v>1</v>
      </c>
      <c r="E53" s="7">
        <v>0</v>
      </c>
      <c r="F53" s="81">
        <v>0</v>
      </c>
    </row>
    <row r="54" spans="1:6" ht="13.5" thickBot="1" x14ac:dyDescent="0.25">
      <c r="A54" s="82" t="s">
        <v>33</v>
      </c>
      <c r="B54" s="61"/>
      <c r="C54" s="61"/>
      <c r="D54" s="57">
        <v>2</v>
      </c>
      <c r="E54" s="8">
        <v>7855923</v>
      </c>
      <c r="F54" s="83">
        <v>8004078.0800000001</v>
      </c>
    </row>
    <row r="55" spans="1:6" x14ac:dyDescent="0.2">
      <c r="A55" s="43"/>
      <c r="B55" s="93"/>
      <c r="C55" s="93"/>
      <c r="D55" s="90"/>
      <c r="E55" s="91"/>
      <c r="F55" s="94"/>
    </row>
    <row r="56" spans="1:6" ht="51" x14ac:dyDescent="0.25">
      <c r="A56" s="92" t="s">
        <v>50</v>
      </c>
      <c r="B56" s="95"/>
      <c r="C56" s="95"/>
      <c r="D56" s="96"/>
      <c r="E56" s="96"/>
      <c r="F56" s="97"/>
    </row>
    <row r="59" spans="1:6" x14ac:dyDescent="0.2">
      <c r="E59" s="98"/>
    </row>
  </sheetData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leden 2015</vt:lpstr>
      <vt:lpstr>únor 2015</vt:lpstr>
      <vt:lpstr>březen 2015</vt:lpstr>
      <vt:lpstr>duben 2015 </vt:lpstr>
      <vt:lpstr>květen 2015 </vt:lpstr>
      <vt:lpstr>červen 2015</vt:lpstr>
      <vt:lpstr>červenec 2015</vt:lpstr>
      <vt:lpstr>srpen 2015</vt:lpstr>
      <vt:lpstr>září 2015</vt:lpstr>
      <vt:lpstr>říjen 2015</vt:lpstr>
      <vt:lpstr>listopad 2015</vt:lpstr>
      <vt:lpstr>prosinec 2015</vt:lpstr>
      <vt:lpstr>Sheet1</vt:lpstr>
    </vt:vector>
  </TitlesOfParts>
  <Company>KCP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Lipár Martin</dc:creator>
  <cp:lastModifiedBy>Martina Dvorakova 2</cp:lastModifiedBy>
  <cp:lastPrinted>2015-09-23T13:44:32Z</cp:lastPrinted>
  <dcterms:created xsi:type="dcterms:W3CDTF">2004-04-23T12:49:38Z</dcterms:created>
  <dcterms:modified xsi:type="dcterms:W3CDTF">2016-01-15T09:31:53Z</dcterms:modified>
</cp:coreProperties>
</file>