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36B7F58E-E573-4802-B554-7E690754B944}" xr6:coauthVersionLast="46" xr6:coauthVersionMax="46" xr10:uidLastSave="{00000000-0000-0000-0000-000000000000}"/>
  <bookViews>
    <workbookView xWindow="-108" yWindow="-108" windowWidth="23256" windowHeight="12576" tabRatio="980" firstSheet="4" activeTab="11" xr2:uid="{00000000-000D-0000-FFFF-FFFF00000000}"/>
  </bookViews>
  <sheets>
    <sheet name="leden 2021" sheetId="37" r:id="rId1"/>
    <sheet name="únor 2021" sheetId="38" r:id="rId2"/>
    <sheet name="březen 2021" sheetId="39" r:id="rId3"/>
    <sheet name="duben 2021" sheetId="40" r:id="rId4"/>
    <sheet name="květen 2021" sheetId="41" r:id="rId5"/>
    <sheet name="červen 2021" sheetId="42" r:id="rId6"/>
    <sheet name="červenec 2021" sheetId="43" r:id="rId7"/>
    <sheet name="srpen 2021" sheetId="44" r:id="rId8"/>
    <sheet name="září 2021" sheetId="45" r:id="rId9"/>
    <sheet name="říjen 2021" sheetId="46" r:id="rId10"/>
    <sheet name="listopad 2021" sheetId="47" r:id="rId11"/>
    <sheet name="prosinec 2021" sheetId="48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7" i="48" l="1"/>
  <c r="E28" i="48"/>
  <c r="E25" i="48"/>
  <c r="E22" i="48"/>
  <c r="D47" i="47"/>
  <c r="E28" i="47"/>
  <c r="E25" i="47"/>
  <c r="E22" i="47"/>
  <c r="F24" i="47" s="1"/>
  <c r="D47" i="46"/>
  <c r="E28" i="46"/>
  <c r="E25" i="46"/>
  <c r="E22" i="46"/>
  <c r="D47" i="45"/>
  <c r="E28" i="45"/>
  <c r="E25" i="45"/>
  <c r="E22" i="45"/>
  <c r="F24" i="45" s="1"/>
  <c r="E21" i="48" l="1"/>
  <c r="F26" i="48" s="1"/>
  <c r="F24" i="48"/>
  <c r="E21" i="47"/>
  <c r="F33" i="47" s="1"/>
  <c r="E21" i="46"/>
  <c r="F27" i="46" s="1"/>
  <c r="F24" i="46"/>
  <c r="E21" i="45"/>
  <c r="F26" i="45" s="1"/>
  <c r="D47" i="44"/>
  <c r="E28" i="44"/>
  <c r="E25" i="44"/>
  <c r="E22" i="44"/>
  <c r="F30" i="48" l="1"/>
  <c r="F27" i="48"/>
  <c r="F32" i="48"/>
  <c r="F25" i="48"/>
  <c r="F33" i="48"/>
  <c r="F29" i="48"/>
  <c r="F28" i="48"/>
  <c r="F31" i="48"/>
  <c r="F22" i="48"/>
  <c r="F23" i="48"/>
  <c r="F29" i="47"/>
  <c r="F26" i="47"/>
  <c r="F28" i="47"/>
  <c r="F23" i="47"/>
  <c r="F30" i="47"/>
  <c r="F27" i="47"/>
  <c r="F22" i="47"/>
  <c r="F31" i="47"/>
  <c r="F25" i="47"/>
  <c r="F32" i="47"/>
  <c r="F31" i="46"/>
  <c r="F33" i="46"/>
  <c r="F29" i="46"/>
  <c r="F32" i="46"/>
  <c r="F30" i="46"/>
  <c r="F23" i="46"/>
  <c r="F22" i="46"/>
  <c r="F28" i="46"/>
  <c r="F26" i="46"/>
  <c r="F25" i="46"/>
  <c r="F29" i="45"/>
  <c r="F22" i="45"/>
  <c r="F33" i="45"/>
  <c r="F30" i="45"/>
  <c r="F31" i="45"/>
  <c r="F32" i="45"/>
  <c r="F28" i="45"/>
  <c r="F25" i="45"/>
  <c r="F23" i="45"/>
  <c r="F27" i="45"/>
  <c r="E21" i="44"/>
  <c r="F25" i="44" s="1"/>
  <c r="F24" i="44"/>
  <c r="E28" i="43"/>
  <c r="E25" i="43"/>
  <c r="E22" i="43"/>
  <c r="F24" i="43" s="1"/>
  <c r="F21" i="48" l="1"/>
  <c r="F21" i="47"/>
  <c r="F21" i="46"/>
  <c r="F21" i="45"/>
  <c r="F31" i="44"/>
  <c r="F29" i="44"/>
  <c r="F32" i="44"/>
  <c r="F27" i="44"/>
  <c r="F26" i="44"/>
  <c r="F22" i="44"/>
  <c r="F33" i="44"/>
  <c r="F30" i="44"/>
  <c r="F28" i="44"/>
  <c r="F23" i="44"/>
  <c r="E21" i="43"/>
  <c r="F31" i="43" s="1"/>
  <c r="F26" i="43"/>
  <c r="F27" i="43"/>
  <c r="F25" i="43"/>
  <c r="F33" i="43"/>
  <c r="F22" i="43"/>
  <c r="F23" i="43"/>
  <c r="F29" i="43"/>
  <c r="F30" i="43"/>
  <c r="F28" i="43"/>
  <c r="E28" i="42"/>
  <c r="E25" i="42"/>
  <c r="E22" i="42"/>
  <c r="F24" i="42" s="1"/>
  <c r="F21" i="44" l="1"/>
  <c r="F32" i="43"/>
  <c r="F21" i="43"/>
  <c r="E21" i="42"/>
  <c r="F31" i="42" s="1"/>
  <c r="E28" i="41"/>
  <c r="E25" i="41"/>
  <c r="E22" i="41"/>
  <c r="F24" i="41" s="1"/>
  <c r="F28" i="42" l="1"/>
  <c r="F32" i="42"/>
  <c r="F22" i="42"/>
  <c r="F23" i="42"/>
  <c r="F27" i="42"/>
  <c r="F33" i="42"/>
  <c r="F26" i="42"/>
  <c r="F29" i="42"/>
  <c r="F30" i="42"/>
  <c r="F25" i="42"/>
  <c r="E21" i="41"/>
  <c r="F22" i="41" s="1"/>
  <c r="E28" i="40"/>
  <c r="E25" i="40"/>
  <c r="E22" i="40"/>
  <c r="F24" i="40" s="1"/>
  <c r="F21" i="42" l="1"/>
  <c r="F25" i="41"/>
  <c r="F28" i="41"/>
  <c r="F32" i="41"/>
  <c r="F31" i="41"/>
  <c r="F30" i="41"/>
  <c r="F29" i="41"/>
  <c r="F23" i="41"/>
  <c r="F27" i="41"/>
  <c r="F33" i="41"/>
  <c r="F26" i="41"/>
  <c r="E21" i="40"/>
  <c r="F33" i="40" s="1"/>
  <c r="F25" i="40"/>
  <c r="E28" i="39"/>
  <c r="E25" i="39"/>
  <c r="E22" i="39"/>
  <c r="F24" i="39" s="1"/>
  <c r="F21" i="41" l="1"/>
  <c r="F22" i="40"/>
  <c r="F23" i="40"/>
  <c r="F26" i="40"/>
  <c r="F27" i="40"/>
  <c r="F28" i="40"/>
  <c r="F29" i="40"/>
  <c r="F30" i="40"/>
  <c r="F31" i="40"/>
  <c r="F32" i="40"/>
  <c r="E21" i="39"/>
  <c r="F33" i="39" s="1"/>
  <c r="E28" i="38"/>
  <c r="E25" i="38"/>
  <c r="E22" i="38"/>
  <c r="F21" i="40" l="1"/>
  <c r="F23" i="39"/>
  <c r="F22" i="39"/>
  <c r="F32" i="39"/>
  <c r="F27" i="39"/>
  <c r="F30" i="39"/>
  <c r="F29" i="39"/>
  <c r="F25" i="39"/>
  <c r="F26" i="39"/>
  <c r="F31" i="39"/>
  <c r="F28" i="39"/>
  <c r="E21" i="38"/>
  <c r="F33" i="38" s="1"/>
  <c r="F24" i="38"/>
  <c r="E28" i="37"/>
  <c r="E25" i="37"/>
  <c r="E22" i="37"/>
  <c r="F24" i="37" s="1"/>
  <c r="F21" i="39" l="1"/>
  <c r="F28" i="38"/>
  <c r="F30" i="38"/>
  <c r="F27" i="38"/>
  <c r="F23" i="38"/>
  <c r="F29" i="38"/>
  <c r="F32" i="38"/>
  <c r="F22" i="38"/>
  <c r="F26" i="38"/>
  <c r="F31" i="38"/>
  <c r="F25" i="38"/>
  <c r="E21" i="37"/>
  <c r="F29" i="37" s="1"/>
  <c r="F21" i="38" l="1"/>
  <c r="F28" i="37"/>
  <c r="F31" i="37"/>
  <c r="F30" i="37"/>
  <c r="F33" i="37"/>
  <c r="F32" i="37"/>
  <c r="F27" i="37"/>
  <c r="F26" i="37"/>
  <c r="F25" i="37"/>
  <c r="F23" i="37"/>
  <c r="F22" i="37"/>
  <c r="F21" i="37" l="1"/>
</calcChain>
</file>

<file path=xl/sharedStrings.xml><?xml version="1.0" encoding="utf-8"?>
<sst xmlns="http://schemas.openxmlformats.org/spreadsheetml/2006/main" count="612" uniqueCount="55">
  <si>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</si>
  <si>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</si>
  <si>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</si>
  <si>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globálních trhů</t>
  </si>
  <si>
    <t>ISIN</t>
  </si>
  <si>
    <t>CZ0008474442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</si>
  <si>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</si>
  <si>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</si>
  <si>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</si>
  <si>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</si>
  <si>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</si>
  <si>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</si>
  <si>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</si>
  <si>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standardní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</si>
  <si>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</si>
  <si>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</si>
  <si>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</si>
  <si>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</si>
  <si>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</si>
  <si>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</si>
  <si>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</si>
  <si>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</si>
  <si>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</si>
  <si>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</si>
  <si>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</si>
  <si>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</si>
  <si>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</si>
  <si>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</si>
  <si>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</si>
  <si>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</si>
  <si>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</si>
  <si>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</si>
  <si>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</si>
  <si>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</si>
  <si>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</si>
  <si>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</si>
  <si>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</si>
  <si>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</si>
  <si>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</si>
  <si>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</si>
  <si>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</si>
  <si>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</si>
  <si>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</si>
  <si>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za období 1.1. - 31.1.2021</t>
  </si>
  <si>
    <t>za období 1.2. - 28.2.2021</t>
  </si>
  <si>
    <t>za období 1.3. - 31.3.2021</t>
  </si>
  <si>
    <t>za období 1.4. - 30.4.2021</t>
  </si>
  <si>
    <t>za období 1.5. - 31.5.2021</t>
  </si>
  <si>
    <t>za období 1.6. - 30.6.2021</t>
  </si>
  <si>
    <t>za období 1.7. - 31.7.2021</t>
  </si>
  <si>
    <t>za období 1.8. - 31.8.2021</t>
  </si>
  <si>
    <t>za období 1.9. - 30.9.2021</t>
  </si>
  <si>
    <t>za období 1.10. - 31.10.2021</t>
  </si>
  <si>
    <t>za období 1.11. - 30.11.2021</t>
  </si>
  <si>
    <t>za období 1.12. - 31.12.2021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</si>
</sst>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4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horizontal="left" vertical="center"/>
      <protection hidden="1"/>
    </xf>
    <xf numFmtId="1" fontId="8" fillId="0" borderId="4" xfId="0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9" fillId="0" borderId="0" xfId="1" applyFont="1" applyBorder="1" applyAlignment="1">
      <alignment horizontal="left" wrapText="1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39" xfId="1" applyFont="1" applyFill="1" applyBorder="1" applyAlignment="1" applyProtection="1">
      <alignment horizontal="center" vertical="center" wrapText="1"/>
    </xf>
    <xf numFmtId="3" fontId="1" fillId="0" borderId="9" xfId="1" applyNumberFormat="1" applyBorder="1" applyAlignment="1">
      <alignment horizontal="right" vertical="center" indent="1" shrinkToFit="1"/>
    </xf>
    <xf numFmtId="3" fontId="1" fillId="0" borderId="16" xfId="1" applyNumberFormat="1" applyBorder="1" applyAlignment="1">
      <alignment horizontal="right" vertical="center" indent="1" shrinkToFit="1"/>
    </xf>
    <xf numFmtId="3" fontId="1" fillId="0" borderId="40" xfId="1" applyNumberFormat="1" applyBorder="1" applyAlignment="1">
      <alignment horizontal="right" vertical="center" indent="1" shrinkToFi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1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40" xfId="1" applyNumberFormat="1" applyBorder="1" applyAlignment="1">
      <alignment horizontal="right" indent="5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7" xfId="1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695B5EC-88EB-49B7-9133-EFB2840424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ABB466A-10FC-4FFD-9A72-5EB10B59A2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C65E414-357D-47AA-B200-9793620CFC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341862D-8BAE-4483-8855-1013CB9EBC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DDA2A79-5D99-4D93-A364-FF9E32F84B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324B019-4574-4B5A-9EF7-2FCAD5A43C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DD6EFB5-97FC-4501-A931-4ADDCD73F9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328B1FD-F923-4C2C-A539-D69C4D1A7C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0BEC16F-B4DB-4A8E-BE9E-0E630EE82A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3222524-00D4-47E7-9E64-1A40B8EFD1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E7326C0-87A8-42EE-BD98-2851440368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D3761A7-962B-4C8A-833A-656AE4EFD7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01D35-3070-461C-AA8A-FB2566FAC5AE}">
  <sheetPr>
    <pageSetUpPr fitToPage="1"/>
  </sheetPr>
  <dimension ref="A1:F51"/>
  <sheetViews>
    <sheetView workbookViewId="0">
      <selection activeCell="E34" sqref="E3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03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44227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1033780</v>
      </c>
      <c r="F21" s="58">
        <f>+F22+F25+F33+F28</f>
        <v>99.999999999999986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56936</v>
      </c>
      <c r="F22" s="63">
        <f>E22/E21*100</f>
        <v>5.5075547988933815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54186</v>
      </c>
      <c r="F23" s="63">
        <f>E23/E21*100</f>
        <v>5.241540753351777</v>
      </c>
    </row>
    <row r="24" spans="1:6" x14ac:dyDescent="0.25">
      <c r="A24" s="64" t="s">
        <v>23</v>
      </c>
      <c r="B24" s="65"/>
      <c r="C24" s="65"/>
      <c r="D24" s="61">
        <v>5</v>
      </c>
      <c r="E24" s="62">
        <v>2750</v>
      </c>
      <c r="F24" s="63">
        <f>E24/E22*100</f>
        <v>4.8299845440494593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971901</v>
      </c>
      <c r="F28" s="63">
        <f t="shared" si="0"/>
        <v>94.0142970457931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971901</v>
      </c>
      <c r="F30" s="63">
        <f t="shared" si="0"/>
        <v>94.0142970457931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4943</v>
      </c>
      <c r="F33" s="75">
        <f>E33/$E$21*100</f>
        <v>0.47814815531350963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43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8761816</v>
      </c>
      <c r="D41" s="92">
        <v>6203989</v>
      </c>
      <c r="E41" s="91">
        <v>10280395</v>
      </c>
      <c r="F41" s="93">
        <v>7296390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v>44227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1024211413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8E4D2-D0A8-4988-8A0E-64A3133D5AD7}">
  <sheetPr>
    <pageSetUpPr fitToPage="1"/>
  </sheetPr>
  <dimension ref="A1:F51"/>
  <sheetViews>
    <sheetView workbookViewId="0">
      <selection activeCell="K19" sqref="K1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12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44500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1197791</v>
      </c>
      <c r="F21" s="58">
        <f>+F22+F25+F33+F28</f>
        <v>100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53155</v>
      </c>
      <c r="F22" s="63">
        <f>E22/E21*100</f>
        <v>4.4377524960531511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53155</v>
      </c>
      <c r="F23" s="63">
        <f>E23/E21*100</f>
        <v>4.4377524960531511</v>
      </c>
    </row>
    <row r="24" spans="1:6" hidden="1" x14ac:dyDescent="0.25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1137706</v>
      </c>
      <c r="F28" s="63">
        <f t="shared" si="0"/>
        <v>94.983682462132379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1137706</v>
      </c>
      <c r="F30" s="63">
        <f t="shared" si="0"/>
        <v>94.983682462132379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6930</v>
      </c>
      <c r="F33" s="75">
        <f>E33/$E$21*100</f>
        <v>0.57856504181447344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52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19560490</v>
      </c>
      <c r="D41" s="92">
        <v>9832733</v>
      </c>
      <c r="E41" s="91">
        <v>25013408</v>
      </c>
      <c r="F41" s="93">
        <v>12550154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f>F20</f>
        <v>44500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1158236752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A44F9-73EF-40A9-84A1-B92609A1AA6B}">
  <sheetPr>
    <pageSetUpPr fitToPage="1"/>
  </sheetPr>
  <dimension ref="A1:F51"/>
  <sheetViews>
    <sheetView workbookViewId="0">
      <selection activeCell="H18" sqref="H1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13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44530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1131360</v>
      </c>
      <c r="F21" s="58">
        <f>+F22+F25+F33+F28</f>
        <v>100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26754</v>
      </c>
      <c r="F22" s="63">
        <f>E22/E21*100</f>
        <v>2.3647645311837082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26754</v>
      </c>
      <c r="F23" s="63">
        <f>E23/E21*100</f>
        <v>2.3647645311837082</v>
      </c>
    </row>
    <row r="24" spans="1:6" hidden="1" x14ac:dyDescent="0.25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1100922</v>
      </c>
      <c r="F28" s="63">
        <f t="shared" si="0"/>
        <v>97.309609673313531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1100922</v>
      </c>
      <c r="F30" s="63">
        <f t="shared" si="0"/>
        <v>97.309609673313531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3684</v>
      </c>
      <c r="F33" s="75">
        <f>E33/$E$21*100</f>
        <v>0.32562579550275772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53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26323143</v>
      </c>
      <c r="D41" s="92">
        <v>79444681</v>
      </c>
      <c r="E41" s="91">
        <v>35184691</v>
      </c>
      <c r="F41" s="93">
        <v>105874877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f>F20</f>
        <v>44530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1095747633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25A53-03A4-43C9-9699-44485034FA75}">
  <sheetPr>
    <pageSetUpPr fitToPage="1"/>
  </sheetPr>
  <dimension ref="A1:F51"/>
  <sheetViews>
    <sheetView tabSelected="1" workbookViewId="0">
      <selection activeCell="D13" sqref="D1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14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44561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1175434</v>
      </c>
      <c r="F21" s="58">
        <f>+F22+F25+F33+F28</f>
        <v>100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57274</v>
      </c>
      <c r="F22" s="63">
        <f>E22/E21*100</f>
        <v>4.8725832330866723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57274</v>
      </c>
      <c r="F23" s="63">
        <f>E23/E21*100</f>
        <v>4.8725832330866723</v>
      </c>
    </row>
    <row r="24" spans="1:6" hidden="1" x14ac:dyDescent="0.25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1098893</v>
      </c>
      <c r="F28" s="63">
        <f t="shared" si="0"/>
        <v>93.488277521324036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1098893</v>
      </c>
      <c r="F30" s="63">
        <f t="shared" si="0"/>
        <v>93.488277521324036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19267</v>
      </c>
      <c r="F33" s="75">
        <f>E33/$E$21*100</f>
        <v>1.6391392455892888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54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25881903</v>
      </c>
      <c r="D41" s="92">
        <v>7721440</v>
      </c>
      <c r="E41" s="91">
        <v>34127298</v>
      </c>
      <c r="F41" s="93">
        <v>10210131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f>F20</f>
        <v>44561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1134586000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23A64-EFC3-4F3D-9E9F-7DEA6C623A50}">
  <sheetPr>
    <pageSetUpPr fitToPage="1"/>
  </sheetPr>
  <dimension ref="A1:F51"/>
  <sheetViews>
    <sheetView workbookViewId="0">
      <selection activeCell="E24" sqref="E2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04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44255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1027368</v>
      </c>
      <c r="F21" s="58">
        <f>+F22+F25+F33+F28</f>
        <v>100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54153</v>
      </c>
      <c r="F22" s="63">
        <f>E22/E21*100</f>
        <v>5.2710421192795573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51403</v>
      </c>
      <c r="F23" s="63">
        <f>E23/E21*100</f>
        <v>5.0033678292491102</v>
      </c>
    </row>
    <row r="24" spans="1:6" x14ac:dyDescent="0.25">
      <c r="A24" s="64" t="s">
        <v>23</v>
      </c>
      <c r="B24" s="65"/>
      <c r="C24" s="65"/>
      <c r="D24" s="61">
        <v>5</v>
      </c>
      <c r="E24" s="62">
        <v>2750</v>
      </c>
      <c r="F24" s="63">
        <f>E24/E22*100</f>
        <v>5.078204346942921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969430</v>
      </c>
      <c r="F28" s="63">
        <f t="shared" si="0"/>
        <v>94.360540721533084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969430</v>
      </c>
      <c r="F30" s="63">
        <f t="shared" si="0"/>
        <v>94.360540721533084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3785</v>
      </c>
      <c r="F33" s="75">
        <f>E33/$E$21*100</f>
        <v>0.36841715918736029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44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7629467</v>
      </c>
      <c r="D41" s="92">
        <v>9633488</v>
      </c>
      <c r="E41" s="91">
        <v>9159806</v>
      </c>
      <c r="F41" s="93">
        <v>11491132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v>44255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1014819139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9036A-AA3F-4CFC-BAE9-A8388706F1A7}">
  <sheetPr>
    <pageSetUpPr fitToPage="1"/>
  </sheetPr>
  <dimension ref="A1:F51"/>
  <sheetViews>
    <sheetView workbookViewId="0">
      <selection activeCell="D12" sqref="D1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05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44286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1058248</v>
      </c>
      <c r="F21" s="58">
        <f>+F22+F25+F33+F28</f>
        <v>99.999999999999986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56254</v>
      </c>
      <c r="F22" s="63">
        <f>E22/E21*100</f>
        <v>5.3157671925673373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53504</v>
      </c>
      <c r="F23" s="63">
        <f>E23/E21*100</f>
        <v>5.055903720110976</v>
      </c>
    </row>
    <row r="24" spans="1:6" x14ac:dyDescent="0.25">
      <c r="A24" s="64" t="s">
        <v>23</v>
      </c>
      <c r="B24" s="65"/>
      <c r="C24" s="65"/>
      <c r="D24" s="61">
        <v>5</v>
      </c>
      <c r="E24" s="62">
        <v>2750</v>
      </c>
      <c r="F24" s="63">
        <f>E24/E22*100</f>
        <v>4.8885412592882282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996565</v>
      </c>
      <c r="F28" s="63">
        <f t="shared" si="0"/>
        <v>94.171215064899712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996565</v>
      </c>
      <c r="F30" s="63">
        <f t="shared" si="0"/>
        <v>94.171215064899712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5429</v>
      </c>
      <c r="F33" s="75">
        <f>E33/$E$21*100</f>
        <v>0.51301774253294119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45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8960503</v>
      </c>
      <c r="D41" s="92">
        <v>4186140</v>
      </c>
      <c r="E41" s="91">
        <v>10565756</v>
      </c>
      <c r="F41" s="93">
        <v>4925691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v>44286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1044303952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B6D04-591B-4EB2-8514-CA1059270E98}">
  <sheetPr>
    <pageSetUpPr fitToPage="1"/>
  </sheetPr>
  <dimension ref="A1:F51"/>
  <sheetViews>
    <sheetView workbookViewId="0">
      <selection activeCell="H22" sqref="H2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06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44316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1044135</v>
      </c>
      <c r="F21" s="58">
        <f>+F22+F25+F33+F28</f>
        <v>99.999999999999986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28412</v>
      </c>
      <c r="F22" s="63">
        <f>E22/E21*100</f>
        <v>2.7211040717914829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28412</v>
      </c>
      <c r="F23" s="63">
        <f>E23/E21*100</f>
        <v>2.7211040717914829</v>
      </c>
    </row>
    <row r="24" spans="1:6" hidden="1" x14ac:dyDescent="0.25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997868</v>
      </c>
      <c r="F28" s="63">
        <f t="shared" si="0"/>
        <v>95.568868010362635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997868</v>
      </c>
      <c r="F30" s="63">
        <f t="shared" si="0"/>
        <v>95.568868010362635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17855</v>
      </c>
      <c r="F33" s="75">
        <f>E33/$E$21*100</f>
        <v>1.7100279178458724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46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9871894</v>
      </c>
      <c r="D41" s="92">
        <v>32798005</v>
      </c>
      <c r="E41" s="91">
        <v>11926194</v>
      </c>
      <c r="F41" s="93">
        <v>39564213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v>44316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1023629518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1CB6B-B181-45E9-9C0A-90A56852A316}">
  <sheetPr>
    <pageSetUpPr fitToPage="1"/>
  </sheetPr>
  <dimension ref="A1:F51"/>
  <sheetViews>
    <sheetView workbookViewId="0">
      <selection activeCell="I23" sqref="I2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07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44347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1041125</v>
      </c>
      <c r="F21" s="58">
        <f>+F22+F25+F33+F28</f>
        <v>100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59203</v>
      </c>
      <c r="F22" s="63">
        <f>E22/E21*100</f>
        <v>5.6864449513747148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59203</v>
      </c>
      <c r="F23" s="63">
        <f>E23/E21*100</f>
        <v>5.6864449513747148</v>
      </c>
    </row>
    <row r="24" spans="1:6" hidden="1" x14ac:dyDescent="0.25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959278</v>
      </c>
      <c r="F28" s="63">
        <f t="shared" si="0"/>
        <v>92.138600072037462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959278</v>
      </c>
      <c r="F30" s="63">
        <f t="shared" si="0"/>
        <v>92.138600072037462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22644</v>
      </c>
      <c r="F33" s="75">
        <f>E33/$E$21*100</f>
        <v>2.1749549765878258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47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12546791</v>
      </c>
      <c r="D41" s="92">
        <v>20844405</v>
      </c>
      <c r="E41" s="91">
        <v>14916288</v>
      </c>
      <c r="F41" s="93">
        <v>25087535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v>44347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1003891101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A82AF-93A8-4A51-9A62-13A808FCA044}">
  <sheetPr>
    <pageSetUpPr fitToPage="1"/>
  </sheetPr>
  <dimension ref="A1:F51"/>
  <sheetViews>
    <sheetView workbookViewId="0">
      <selection activeCell="E33" sqref="E3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08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44377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1085721</v>
      </c>
      <c r="F21" s="58">
        <f>+F22+F25+F33+F28</f>
        <v>100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51929</v>
      </c>
      <c r="F22" s="63">
        <f>E22/E21*100</f>
        <v>4.7829046320371438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51929</v>
      </c>
      <c r="F23" s="63">
        <f>E23/E21*100</f>
        <v>4.7829046320371438</v>
      </c>
    </row>
    <row r="24" spans="1:6" hidden="1" x14ac:dyDescent="0.25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1010995</v>
      </c>
      <c r="F28" s="63">
        <f t="shared" si="0"/>
        <v>93.117384668805343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1010995</v>
      </c>
      <c r="F30" s="63">
        <f t="shared" si="0"/>
        <v>93.117384668805343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22797</v>
      </c>
      <c r="F33" s="75">
        <f>E33/$E$21*100</f>
        <v>2.0997106991575185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48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11439588</v>
      </c>
      <c r="D41" s="92">
        <v>5054892</v>
      </c>
      <c r="E41" s="91">
        <v>13865067</v>
      </c>
      <c r="F41" s="93">
        <v>6084182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v>44377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1054304597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64B21-8320-4DA6-AD28-9FD14EDA9680}">
  <sheetPr>
    <pageSetUpPr fitToPage="1"/>
  </sheetPr>
  <dimension ref="A1:F51"/>
  <sheetViews>
    <sheetView topLeftCell="A2" workbookViewId="0">
      <selection activeCell="E34" sqref="E3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09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44408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1099431</v>
      </c>
      <c r="F21" s="58">
        <f>+F22+F25+F33+F28</f>
        <v>100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56380</v>
      </c>
      <c r="F22" s="63">
        <f>E22/E21*100</f>
        <v>5.1281071754389318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56380</v>
      </c>
      <c r="F23" s="63">
        <f>E23/E21*100</f>
        <v>5.1281071754389318</v>
      </c>
    </row>
    <row r="24" spans="1:6" hidden="1" x14ac:dyDescent="0.25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1019863</v>
      </c>
      <c r="F28" s="63">
        <f t="shared" si="0"/>
        <v>92.76280184932024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1019863</v>
      </c>
      <c r="F30" s="63">
        <f t="shared" si="0"/>
        <v>92.76280184932024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23188</v>
      </c>
      <c r="F33" s="75">
        <f>E33/$E$21*100</f>
        <v>2.1090909752408291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49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9076650</v>
      </c>
      <c r="D41" s="92">
        <v>4984299</v>
      </c>
      <c r="E41" s="91">
        <v>11322101.210000001</v>
      </c>
      <c r="F41" s="93">
        <v>6230006.0999999996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v>44408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1066414204.85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EBBEB-6DD9-4D96-AA40-D1D455E20238}">
  <sheetPr>
    <pageSetUpPr fitToPage="1"/>
  </sheetPr>
  <dimension ref="A1:F51"/>
  <sheetViews>
    <sheetView workbookViewId="0">
      <selection activeCell="E33" sqref="E3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10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44439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1149321</v>
      </c>
      <c r="F21" s="58">
        <f>+F22+F25+F33+F28</f>
        <v>100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51083</v>
      </c>
      <c r="F22" s="63">
        <f>E22/E21*100</f>
        <v>4.4446242607591788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51083</v>
      </c>
      <c r="F23" s="63">
        <f>E23/E21*100</f>
        <v>4.4446242607591788</v>
      </c>
    </row>
    <row r="24" spans="1:6" hidden="1" x14ac:dyDescent="0.25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1074574</v>
      </c>
      <c r="F28" s="63">
        <f t="shared" si="0"/>
        <v>93.496420930271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1074574</v>
      </c>
      <c r="F30" s="63">
        <f t="shared" si="0"/>
        <v>93.496420930271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23664</v>
      </c>
      <c r="F33" s="75">
        <f>E33/$E$21*100</f>
        <v>2.0589548089698178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50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13906051</v>
      </c>
      <c r="D41" s="92">
        <v>6597423</v>
      </c>
      <c r="E41" s="91">
        <v>17738628</v>
      </c>
      <c r="F41" s="93">
        <v>8358084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f>F20</f>
        <v>44439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1109913801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D8D73-510D-4532-B63B-A9EB1E281FE9}">
  <sheetPr>
    <pageSetUpPr fitToPage="1"/>
  </sheetPr>
  <dimension ref="A1:F51"/>
  <sheetViews>
    <sheetView workbookViewId="0">
      <selection activeCell="D17" sqref="D17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11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44469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1145099</v>
      </c>
      <c r="F21" s="58">
        <f>+F22+F25+F33+F28</f>
        <v>99.999999999999986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58317</v>
      </c>
      <c r="F22" s="63">
        <f>E22/E21*100</f>
        <v>5.0927474393043743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58317</v>
      </c>
      <c r="F23" s="63">
        <f>E23/E21*100</f>
        <v>5.0927474393043743</v>
      </c>
    </row>
    <row r="24" spans="1:6" hidden="1" x14ac:dyDescent="0.25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1063391</v>
      </c>
      <c r="F28" s="63">
        <f t="shared" si="0"/>
        <v>92.864547082828636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1063391</v>
      </c>
      <c r="F30" s="63">
        <f t="shared" si="0"/>
        <v>92.864547082828636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23391</v>
      </c>
      <c r="F33" s="75">
        <f>E33/$E$21*100</f>
        <v>2.0427054778669791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51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16542285</v>
      </c>
      <c r="D41" s="92">
        <v>3844545</v>
      </c>
      <c r="E41" s="91">
        <v>21319854</v>
      </c>
      <c r="F41" s="93">
        <v>4946866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f>F20</f>
        <v>44469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1105026533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2021</vt:lpstr>
      <vt:lpstr>únor 2021</vt:lpstr>
      <vt:lpstr>březen 2021</vt:lpstr>
      <vt:lpstr>duben 2021</vt:lpstr>
      <vt:lpstr>květen 2021</vt:lpstr>
      <vt:lpstr>červen 2021</vt:lpstr>
      <vt:lpstr>červenec 2021</vt:lpstr>
      <vt:lpstr>srpen 2021</vt:lpstr>
      <vt:lpstr>září 2021</vt:lpstr>
      <vt:lpstr>říjen 2021</vt:lpstr>
      <vt:lpstr>listopad 2021</vt:lpstr>
      <vt:lpstr>prosinec 2021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2022-01-07T08:45:37Z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2020-11-24T09:43:58Z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beb1a03e-ac16-4116-b5d8-81eb0ed98a87</vt:lpwstr>
  </property>
  <property fmtid="{D5CDD505-2E9C-101B-9397-08002B2CF9AE}" pid="8" name="MSIP_Label_2a6524ed-fb1a-49fd-bafe-15c5e5ffd047_ContentBits">
    <vt:lpwstr>0</vt:lpwstr>
  </property>
</Properties>
</file>