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E52422EC-6803-465F-AF35-A77784A44F25}" xr6:coauthVersionLast="45" xr6:coauthVersionMax="45" xr10:uidLastSave="{00000000-0000-0000-0000-000000000000}"/>
  <bookViews>
    <workbookView xWindow="-108" yWindow="-108" windowWidth="23256" windowHeight="12576" tabRatio="932" firstSheet="4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6" i="37" l="1"/>
  <c r="E45" i="37"/>
  <c r="F37" i="37"/>
  <c r="E27" i="37"/>
  <c r="E24" i="37"/>
  <c r="E21" i="37"/>
  <c r="E20" i="37" l="1"/>
  <c r="F23" i="37" s="1"/>
  <c r="A46" i="36"/>
  <c r="E45" i="36"/>
  <c r="F37" i="36"/>
  <c r="E27" i="36"/>
  <c r="E24" i="36"/>
  <c r="E21" i="36"/>
  <c r="F28" i="37" l="1"/>
  <c r="F25" i="37"/>
  <c r="F27" i="37"/>
  <c r="F29" i="37"/>
  <c r="F24" i="37"/>
  <c r="F22" i="37"/>
  <c r="F31" i="37"/>
  <c r="F21" i="37"/>
  <c r="E20" i="36"/>
  <c r="F31" i="36" s="1"/>
  <c r="A46" i="35"/>
  <c r="E45" i="35"/>
  <c r="F37" i="35"/>
  <c r="E27" i="35"/>
  <c r="E24" i="35"/>
  <c r="E21" i="35"/>
  <c r="F20" i="37" l="1"/>
  <c r="F25" i="36"/>
  <c r="F23" i="36"/>
  <c r="F29" i="36"/>
  <c r="F22" i="36"/>
  <c r="F28" i="36"/>
  <c r="F24" i="36"/>
  <c r="F21" i="36"/>
  <c r="F27" i="36"/>
  <c r="E20" i="35"/>
  <c r="F31" i="35" s="1"/>
  <c r="A46" i="34"/>
  <c r="E45" i="34"/>
  <c r="F37" i="34"/>
  <c r="E27" i="34"/>
  <c r="E24" i="34"/>
  <c r="E21" i="34"/>
  <c r="F20" i="36" l="1"/>
  <c r="F29" i="35"/>
  <c r="F23" i="35"/>
  <c r="F22" i="35"/>
  <c r="F25" i="35"/>
  <c r="F21" i="35"/>
  <c r="F28" i="35"/>
  <c r="F27" i="35"/>
  <c r="F24" i="35"/>
  <c r="E20" i="34"/>
  <c r="F29" i="34" s="1"/>
  <c r="A46" i="33"/>
  <c r="E45" i="33"/>
  <c r="F37" i="33"/>
  <c r="E27" i="33"/>
  <c r="E24" i="33"/>
  <c r="E21" i="33"/>
  <c r="F20" i="35" l="1"/>
  <c r="F31" i="34"/>
  <c r="F23" i="34"/>
  <c r="F28" i="34"/>
  <c r="F25" i="34"/>
  <c r="F27" i="34"/>
  <c r="F24" i="34"/>
  <c r="F21" i="34"/>
  <c r="F22" i="34"/>
  <c r="E20" i="33"/>
  <c r="F23" i="33" s="1"/>
  <c r="E45" i="32"/>
  <c r="A46" i="32"/>
  <c r="F37" i="32"/>
  <c r="E27" i="32"/>
  <c r="E24" i="32"/>
  <c r="E21" i="32"/>
  <c r="F20" i="34" l="1"/>
  <c r="F31" i="33"/>
  <c r="F28" i="33"/>
  <c r="F21" i="33"/>
  <c r="F29" i="33"/>
  <c r="F22" i="33"/>
  <c r="F25" i="33"/>
  <c r="F27" i="33"/>
  <c r="F24" i="33"/>
  <c r="E20" i="32"/>
  <c r="A46" i="31"/>
  <c r="F37" i="31"/>
  <c r="E27" i="31"/>
  <c r="E24" i="31"/>
  <c r="E21" i="31"/>
  <c r="E20" i="31" s="1"/>
  <c r="F20" i="33" l="1"/>
  <c r="F31" i="32"/>
  <c r="F23" i="32"/>
  <c r="F25" i="32"/>
  <c r="F29" i="32"/>
  <c r="F22" i="32"/>
  <c r="F28" i="32"/>
  <c r="F24" i="32"/>
  <c r="F27" i="32"/>
  <c r="F21" i="32"/>
  <c r="F31" i="31"/>
  <c r="F24" i="31"/>
  <c r="F28" i="31"/>
  <c r="F27" i="31"/>
  <c r="F21" i="31"/>
  <c r="F22" i="31"/>
  <c r="F25" i="31"/>
  <c r="F29" i="31"/>
  <c r="F23" i="31"/>
  <c r="A46" i="30"/>
  <c r="F37" i="30"/>
  <c r="E27" i="30"/>
  <c r="E24" i="30"/>
  <c r="E21" i="30"/>
  <c r="F20" i="32" l="1"/>
  <c r="F20" i="31"/>
  <c r="E20" i="30"/>
  <c r="F24" i="30" s="1"/>
  <c r="A46" i="29"/>
  <c r="F37" i="29"/>
  <c r="E27" i="29"/>
  <c r="E24" i="29"/>
  <c r="E21" i="29"/>
  <c r="F28" i="30" l="1"/>
  <c r="F23" i="30"/>
  <c r="F31" i="30"/>
  <c r="F22" i="30"/>
  <c r="F25" i="30"/>
  <c r="F27" i="30"/>
  <c r="F21" i="30"/>
  <c r="F20" i="30" s="1"/>
  <c r="F29" i="30"/>
  <c r="E20" i="29"/>
  <c r="F31" i="29" s="1"/>
  <c r="E27" i="28"/>
  <c r="F23" i="29" l="1"/>
  <c r="F21" i="29"/>
  <c r="F22" i="29"/>
  <c r="F29" i="29"/>
  <c r="F28" i="29"/>
  <c r="F25" i="29"/>
  <c r="F24" i="29"/>
  <c r="F27" i="29"/>
  <c r="A46" i="28"/>
  <c r="F37" i="28"/>
  <c r="E24" i="28"/>
  <c r="E21" i="28"/>
  <c r="F20" i="29" l="1"/>
  <c r="E20" i="28"/>
  <c r="A46" i="27"/>
  <c r="F37" i="27"/>
  <c r="E27" i="27"/>
  <c r="E24" i="27"/>
  <c r="E21" i="27"/>
  <c r="F29" i="28" l="1"/>
  <c r="F28" i="28"/>
  <c r="F27" i="28"/>
  <c r="F23" i="28"/>
  <c r="F31" i="28"/>
  <c r="F25" i="28"/>
  <c r="F22" i="28"/>
  <c r="F21" i="28"/>
  <c r="F24" i="28"/>
  <c r="E20" i="27"/>
  <c r="F23" i="27" s="1"/>
  <c r="F31" i="27"/>
  <c r="F25" i="27"/>
  <c r="F22" i="27"/>
  <c r="F29" i="27"/>
  <c r="F27" i="27"/>
  <c r="F24" i="27"/>
  <c r="A46" i="26"/>
  <c r="F37" i="26"/>
  <c r="E27" i="26"/>
  <c r="E24" i="26"/>
  <c r="E21" i="26"/>
  <c r="F21" i="27" l="1"/>
  <c r="F20" i="28"/>
  <c r="F20" i="27"/>
  <c r="E20" i="26"/>
  <c r="F31" i="26" l="1"/>
  <c r="F25" i="26"/>
  <c r="F22" i="26"/>
  <c r="F29" i="26"/>
  <c r="F24" i="26"/>
  <c r="F23" i="26"/>
  <c r="F21" i="26"/>
  <c r="F27" i="26"/>
  <c r="F20" i="26" l="1"/>
</calcChain>
</file>

<file path=xl/sharedStrings.xml><?xml version="1.0" encoding="utf-8"?>
<sst xmlns="http://schemas.openxmlformats.org/spreadsheetml/2006/main" count="552" uniqueCount="54">
  <si>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</si>
  <si>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</si>
  <si>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</si>
  <si>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high-yield dluhopisů</t>
  </si>
  <si>
    <t>ISIN</t>
  </si>
  <si>
    <t>CZ0008474848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</si>
  <si>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</si>
  <si>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</si>
  <si>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</si>
  <si>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</si>
  <si>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</si>
  <si>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</si>
  <si>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</si>
  <si>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</si>
  <si>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</si>
  <si>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</si>
  <si>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</si>
  <si>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</si>
  <si>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</si>
  <si>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</si>
  <si>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</si>
  <si>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</si>
  <si>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</si>
  <si>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</si>
  <si>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</si>
  <si>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</si>
  <si>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</si>
  <si>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</si>
  <si>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</si>
  <si>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</si>
  <si>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</si>
  <si>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</si>
  <si>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</si>
  <si>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</si>
  <si>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</si>
  <si>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</si>
  <si>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</si>
  <si>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</si>
  <si>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 xml:space="preserve">Měsíční informace fondu kolektivního investování dle § 239 odst. 1 písm a) </t>
  </si>
  <si>
    <t>ISIN třídy</t>
  </si>
  <si>
    <t>Aktuální hodnota fondového kapitálu (Kč)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</si>
  <si>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</si>
  <si>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</si>
  <si>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</si>
  <si>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</si>
  <si>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</si>
  <si>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</si>
  <si>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</si>
  <si>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</si>
  <si>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</si>
  <si>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1.9. -</t>
  </si>
  <si>
    <t>1.10. -</t>
  </si>
  <si>
    <t>1.11. -</t>
  </si>
  <si>
    <t>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</si>
</sst>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29" xfId="0" applyFont="1" applyFill="1" applyBorder="1" applyAlignment="1">
      <alignment vertical="center"/>
    </xf>
    <xf numFmtId="0" fontId="22" fillId="0" borderId="29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0" xfId="0" applyNumberFormat="1" applyFont="1" applyFill="1" applyBorder="1" applyAlignment="1">
      <alignment horizontal="left" vertical="center" indent="1"/>
    </xf>
    <xf numFmtId="0" fontId="17" fillId="0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3" fontId="21" fillId="0" borderId="0" xfId="1" applyNumberFormat="1" applyFont="1" applyBorder="1" applyAlignment="1">
      <alignment horizontal="right"/>
    </xf>
    <xf numFmtId="3" fontId="1" fillId="0" borderId="0" xfId="1" applyNumberFormat="1" applyFont="1" applyFill="1" applyBorder="1" applyAlignment="1" applyProtection="1">
      <alignment horizontal="right" vertical="center"/>
    </xf>
    <xf numFmtId="0" fontId="1" fillId="0" borderId="0" xfId="1" applyBorder="1"/>
    <xf numFmtId="0" fontId="22" fillId="0" borderId="17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BE7330-727E-49AC-BDFF-0E439618D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DC488D-1A7B-4B40-84B4-1B05760FC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E953C8-900C-4CFA-98A7-FC06487A6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workbookViewId="0">
      <selection activeCell="K29" sqref="K2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43861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1048877</v>
      </c>
      <c r="F20" s="57">
        <f>+F21+F24+F27+F31</f>
        <v>100.00000000000001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37084</v>
      </c>
      <c r="F21" s="62">
        <f>E21/E20*100</f>
        <v>3.5355909224818545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37084</v>
      </c>
      <c r="F22" s="62">
        <f>E22/$E$20*100</f>
        <v>3.5355909224818545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5">
      <c r="A27" s="58" t="s">
        <v>27</v>
      </c>
      <c r="B27" s="64"/>
      <c r="C27" s="64"/>
      <c r="D27" s="60">
        <v>12</v>
      </c>
      <c r="E27" s="61">
        <f>E28+E29</f>
        <v>1005408</v>
      </c>
      <c r="F27" s="62">
        <f>E27/E20*100</f>
        <v>95.855662770753867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1005408</v>
      </c>
      <c r="F29" s="62">
        <f>E29/E20*100</f>
        <v>95.855662770753867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6385</v>
      </c>
      <c r="F31" s="70">
        <f>E31/E20*100</f>
        <v>0.6087463067642821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42</v>
      </c>
      <c r="F37" s="86">
        <f>F19</f>
        <v>43861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2088955</v>
      </c>
      <c r="F38" s="90">
        <v>2639292.71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16708834</v>
      </c>
      <c r="F39" s="94">
        <v>18942958.02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v>43861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1032275912.75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BFECE-272C-4CDE-8CB6-E7258DAA46C9}">
  <sheetPr>
    <pageSetUpPr fitToPage="1"/>
  </sheetPr>
  <dimension ref="A1:I54"/>
  <sheetViews>
    <sheetView topLeftCell="A22" workbookViewId="0">
      <selection activeCell="K31" sqref="K3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44135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933826</v>
      </c>
      <c r="F20" s="57">
        <f>+F21+F24+F27+F31</f>
        <v>99.999999999999986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67869</v>
      </c>
      <c r="F21" s="62">
        <f>E21/E20*100</f>
        <v>7.2678421890159415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31129</v>
      </c>
      <c r="F22" s="62">
        <f>E22/$E$20*100</f>
        <v>3.3334903932852584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36740</v>
      </c>
      <c r="F23" s="62">
        <f>E23/$E$20*100</f>
        <v>3.9343517957306817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821822</v>
      </c>
      <c r="F27" s="62">
        <f>E27/E20*100</f>
        <v>88.005902598556901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821822</v>
      </c>
      <c r="F29" s="62">
        <f>E29/E20*100</f>
        <v>88.005902598556901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44135</v>
      </c>
      <c r="F31" s="70">
        <f>E31/E20*100</f>
        <v>4.7262552124271542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51</v>
      </c>
      <c r="F37" s="86">
        <f>F19</f>
        <v>44135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2183935</v>
      </c>
      <c r="F38" s="90">
        <v>2453126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12499984</v>
      </c>
      <c r="F39" s="94">
        <v>14005906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44135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885377925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66C5D-1ECF-493A-B97A-C6ADCF11F128}">
  <sheetPr>
    <pageSetUpPr fitToPage="1"/>
  </sheetPr>
  <dimension ref="A1:I54"/>
  <sheetViews>
    <sheetView topLeftCell="A27" workbookViewId="0">
      <selection activeCell="G6" sqref="G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44165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947792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97454</v>
      </c>
      <c r="F21" s="62">
        <f>E21/E20*100</f>
        <v>10.282213819065786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92064</v>
      </c>
      <c r="F22" s="62">
        <f>E22/$E$20*100</f>
        <v>9.7135236423181457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5390</v>
      </c>
      <c r="F23" s="62">
        <f>E23/$E$20*100</f>
        <v>0.56869017674764077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843732</v>
      </c>
      <c r="F27" s="62">
        <f>E27/E20*100</f>
        <v>89.020797812178202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843732</v>
      </c>
      <c r="F29" s="62">
        <f>E29/E20*100</f>
        <v>89.020797812178202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6606</v>
      </c>
      <c r="F31" s="70">
        <f>E31/E20*100</f>
        <v>0.696988368756014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52</v>
      </c>
      <c r="F37" s="86">
        <f>F19</f>
        <v>44165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10608791</v>
      </c>
      <c r="F38" s="90">
        <v>12045031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8386378</v>
      </c>
      <c r="F39" s="94">
        <v>9498956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44165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911187883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ABF17-CB3E-4A8C-A1AF-C3D1F952B856}">
  <sheetPr>
    <pageSetUpPr fitToPage="1"/>
  </sheetPr>
  <dimension ref="A1:I54"/>
  <sheetViews>
    <sheetView tabSelected="1" workbookViewId="0">
      <selection activeCell="E31" sqref="E3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44196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929738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71256</v>
      </c>
      <c r="F21" s="62">
        <f>E21/E20*100</f>
        <v>7.6640946159025445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65366</v>
      </c>
      <c r="F22" s="62">
        <f>E22/$E$20*100</f>
        <v>7.0305828093505909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5890</v>
      </c>
      <c r="F23" s="62">
        <f>E23/$E$20*100</f>
        <v>0.63351180655195327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852370</v>
      </c>
      <c r="F27" s="62">
        <f>E27/E20*100</f>
        <v>91.67851588296918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852370</v>
      </c>
      <c r="F29" s="62">
        <f>E29/E20*100</f>
        <v>91.67851588296918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6112</v>
      </c>
      <c r="F31" s="70">
        <f>E31/E20*100</f>
        <v>0.65738950112827488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53</v>
      </c>
      <c r="F37" s="86">
        <f>F19</f>
        <v>44196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7626562</v>
      </c>
      <c r="F38" s="90">
        <v>8798734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8185083</v>
      </c>
      <c r="F39" s="94">
        <v>9446153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44196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916309567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4"/>
  <sheetViews>
    <sheetView topLeftCell="A22" workbookViewId="0">
      <selection activeCell="C47" sqref="C4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43890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1024210</v>
      </c>
      <c r="F20" s="57">
        <f>+F21+F24+F27+F31</f>
        <v>99.999999999999986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36778</v>
      </c>
      <c r="F21" s="62">
        <f>E21/E20*100</f>
        <v>3.5908651546069654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36028</v>
      </c>
      <c r="F22" s="62">
        <f>E22/$E$20*100</f>
        <v>3.517637984397731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750</v>
      </c>
      <c r="F23" s="62">
        <f>E23/$E$20*100</f>
        <v>7.3227170209234443E-2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5">
      <c r="A27" s="58" t="s">
        <v>27</v>
      </c>
      <c r="B27" s="64"/>
      <c r="C27" s="64"/>
      <c r="D27" s="60">
        <v>12</v>
      </c>
      <c r="E27" s="61">
        <f>E28+E29</f>
        <v>981446</v>
      </c>
      <c r="F27" s="62">
        <f>E27/E20*100</f>
        <v>95.824684390896394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981446</v>
      </c>
      <c r="F29" s="62">
        <f>E29/E20*100</f>
        <v>95.824684390896394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5986</v>
      </c>
      <c r="F31" s="70">
        <f>E31/E20*100</f>
        <v>0.58445045449663646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43890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3933528</v>
      </c>
      <c r="F38" s="90">
        <v>4473054.0599999996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15227901</v>
      </c>
      <c r="F39" s="94">
        <v>17308911.370000001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v>43889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1012779189.3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4"/>
  <sheetViews>
    <sheetView workbookViewId="0">
      <selection activeCell="G15" sqref="G15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43921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889017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98763</v>
      </c>
      <c r="F21" s="62">
        <f>E21/E20*100</f>
        <v>11.109236381306545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41543</v>
      </c>
      <c r="F22" s="62">
        <f>E22/$E$20*100</f>
        <v>4.6729140162674057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57220</v>
      </c>
      <c r="F23" s="62">
        <f>E23/$E$20*100</f>
        <v>6.436322365039139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786952</v>
      </c>
      <c r="F27" s="62">
        <f>E27/E20*100</f>
        <v>88.519342149812658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786952</v>
      </c>
      <c r="F29" s="62">
        <f>E29/E20*100</f>
        <v>88.519342149812658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3302</v>
      </c>
      <c r="F31" s="70">
        <f>E31/E20*100</f>
        <v>0.37142146888079752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43921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4982389</v>
      </c>
      <c r="F38" s="90">
        <v>5312785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52660691</v>
      </c>
      <c r="F39" s="94">
        <v>54485880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v>43921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832437266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54"/>
  <sheetViews>
    <sheetView workbookViewId="0">
      <selection activeCell="I18" sqref="I1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43951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925807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89552</v>
      </c>
      <c r="F21" s="62">
        <f>E21/E20*100</f>
        <v>9.6728583819305758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37782</v>
      </c>
      <c r="F22" s="62">
        <f>E22/$E$20*100</f>
        <v>4.0809801610918903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51770</v>
      </c>
      <c r="F23" s="62">
        <f>E23/$E$20*100</f>
        <v>5.5918782208386846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835252</v>
      </c>
      <c r="F27" s="62">
        <f>E27/E20*100</f>
        <v>90.218803703147628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835252</v>
      </c>
      <c r="F29" s="62">
        <f>E29/E20*100</f>
        <v>90.218803703147628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1003</v>
      </c>
      <c r="F31" s="70">
        <f>E31/E20*100</f>
        <v>0.10833791492179255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43951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2844998</v>
      </c>
      <c r="F38" s="90">
        <v>2875300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13670143</v>
      </c>
      <c r="F39" s="94">
        <v>13716883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v>43951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877804222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54"/>
  <sheetViews>
    <sheetView topLeftCell="A46" workbookViewId="0">
      <selection activeCell="H22" sqref="H2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43982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931774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80719</v>
      </c>
      <c r="F21" s="62">
        <f>E21/E20*100</f>
        <v>8.6629375792842467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30699</v>
      </c>
      <c r="F22" s="62">
        <f>E22/$E$20*100</f>
        <v>3.2946830454595211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50020</v>
      </c>
      <c r="F23" s="62">
        <f>E23/$E$20*100</f>
        <v>5.3682545338247252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849543</v>
      </c>
      <c r="F27" s="62">
        <f>E27/E20*100</f>
        <v>91.174791312056357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849543</v>
      </c>
      <c r="F29" s="62">
        <f>E29/E20*100</f>
        <v>91.174791312056357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1512</v>
      </c>
      <c r="F31" s="70">
        <f>E31/E20*100</f>
        <v>0.16227110865939595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43982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2057249</v>
      </c>
      <c r="F38" s="90">
        <v>2138946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8103119</v>
      </c>
      <c r="F39" s="94">
        <v>8451917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v>43982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890325546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54"/>
  <sheetViews>
    <sheetView topLeftCell="A17" workbookViewId="0">
      <selection activeCell="K31" sqref="K3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44012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933734</v>
      </c>
      <c r="F20" s="57">
        <f>+F21+F24+F27+F31</f>
        <v>99.999999999999986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72252</v>
      </c>
      <c r="F21" s="62">
        <f>E21/E20*100</f>
        <v>7.7379639169185221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32582</v>
      </c>
      <c r="F22" s="62">
        <f>E22/$E$20*100</f>
        <v>3.4894306087172575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39670</v>
      </c>
      <c r="F23" s="62">
        <f>E23/$E$20*100</f>
        <v>4.2485333082012655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859440</v>
      </c>
      <c r="F27" s="62">
        <f>E27/E20*100</f>
        <v>92.043344250075492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859440</v>
      </c>
      <c r="F29" s="62">
        <f>E29/E20*100</f>
        <v>92.043344250075492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2042</v>
      </c>
      <c r="F31" s="70">
        <f>E31/E20*100</f>
        <v>0.21869183300597386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44012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4500549</v>
      </c>
      <c r="F38" s="90">
        <v>4894386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9000124</v>
      </c>
      <c r="F39" s="94">
        <v>9782841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v>44012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899599928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4"/>
  <sheetViews>
    <sheetView workbookViewId="0">
      <selection activeCell="I22" sqref="I2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44043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923111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64210</v>
      </c>
      <c r="F21" s="62">
        <f>E21/E20*100</f>
        <v>6.9558265474032916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43421</v>
      </c>
      <c r="F22" s="62">
        <f>E22/$E$20*100</f>
        <v>4.7037680192306235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20789</v>
      </c>
      <c r="F23" s="62">
        <f>E23/$E$20*100</f>
        <v>2.2520585281726682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857482</v>
      </c>
      <c r="F27" s="62">
        <f>E27/E20*100</f>
        <v>92.890454127401796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857482</v>
      </c>
      <c r="F29" s="62">
        <f>E29/E20*100</f>
        <v>92.890454127401796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1419</v>
      </c>
      <c r="F31" s="70">
        <f>E31/E20*100</f>
        <v>0.15371932519491155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44043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4620758</v>
      </c>
      <c r="F38" s="90">
        <v>5045084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11852978</v>
      </c>
      <c r="F39" s="94">
        <v>12938923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44043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906052680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54"/>
  <sheetViews>
    <sheetView topLeftCell="A16" workbookViewId="0">
      <selection activeCell="H5" sqref="H5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44074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933069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60484</v>
      </c>
      <c r="F21" s="62">
        <f>E21/E20*100</f>
        <v>6.4822644413221315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49694</v>
      </c>
      <c r="F22" s="62">
        <f>E22/$E$20*100</f>
        <v>5.3258655040516834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10790</v>
      </c>
      <c r="F23" s="62">
        <f>E23/$E$20*100</f>
        <v>1.1563989372704484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871214</v>
      </c>
      <c r="F27" s="62">
        <f>E27/E20*100</f>
        <v>93.370801087593733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871214</v>
      </c>
      <c r="F29" s="62">
        <f>E29/E20*100</f>
        <v>93.370801087593733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1371</v>
      </c>
      <c r="F31" s="70">
        <f>E31/E20*100</f>
        <v>0.14693447108413205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44074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3035449</v>
      </c>
      <c r="F38" s="90">
        <v>3360678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5703634</v>
      </c>
      <c r="F39" s="94">
        <v>6329227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44074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915086659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4"/>
  <sheetViews>
    <sheetView workbookViewId="0">
      <selection activeCell="E13" sqref="E1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44104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939181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80422</v>
      </c>
      <c r="F21" s="62">
        <f>E21/E20*100</f>
        <v>8.5629926499790781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43682</v>
      </c>
      <c r="F22" s="62">
        <f>E22/$E$20*100</f>
        <v>4.6510736482105148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36740</v>
      </c>
      <c r="F23" s="62">
        <f>E23/$E$20*100</f>
        <v>3.9119190017685623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856687</v>
      </c>
      <c r="F27" s="62">
        <f>E27/E20*100</f>
        <v>91.216389599022975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856687</v>
      </c>
      <c r="F29" s="62">
        <f>E29/E20*100</f>
        <v>91.216389599022975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2072</v>
      </c>
      <c r="F31" s="70">
        <f>E31/E20*100</f>
        <v>0.22061775099794395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44104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2223796</v>
      </c>
      <c r="F38" s="90">
        <v>2491224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20714254</v>
      </c>
      <c r="F39" s="94">
        <v>23190079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44104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891134937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2021-01-08T19:26:13Z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2020-11-24T10:05:16Z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70e27d95-8ace-4c57-9298-dffecbabfd55</vt:lpwstr>
  </property>
  <property fmtid="{D5CDD505-2E9C-101B-9397-08002B2CF9AE}" pid="8" name="MSIP_Label_2a6524ed-fb1a-49fd-bafe-15c5e5ffd047_ContentBits">
    <vt:lpwstr>0</vt:lpwstr>
  </property>
</Properties>
</file>