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4" firstSheet="2" activeTab="11"/>
  </bookViews>
  <sheets>
    <sheet name="leden 2016" sheetId="4" r:id="rId1"/>
    <sheet name="únor 2016" sheetId="5" r:id="rId2"/>
    <sheet name="březen 2016" sheetId="6" r:id="rId3"/>
    <sheet name="duben 2016" sheetId="7" r:id="rId4"/>
    <sheet name="květen 2016" sheetId="8" r:id="rId5"/>
    <sheet name="červen 2016" sheetId="9" r:id="rId6"/>
    <sheet name="červenec 2016" sheetId="10" r:id="rId7"/>
    <sheet name="srpen 2016" sheetId="11" r:id="rId8"/>
    <sheet name="září 2016" sheetId="12" r:id="rId9"/>
    <sheet name="říjen 2016" sheetId="13" r:id="rId10"/>
    <sheet name="listopad 2016" sheetId="1" r:id="rId11"/>
    <sheet name="prosinec 2016" sheetId="14" r:id="rId12"/>
    <sheet name="Sheet2" sheetId="2" r:id="rId13"/>
    <sheet name="Sheet3" sheetId="3" r:id="rId14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5" i="14" l="1"/>
  <c r="E24" i="14"/>
  <c r="F37" i="14"/>
  <c r="E27" i="14"/>
  <c r="E21" i="14"/>
  <c r="E20" i="14" l="1"/>
  <c r="F31" i="14" s="1"/>
  <c r="E21" i="1"/>
  <c r="F37" i="1"/>
  <c r="E27" i="1"/>
  <c r="E20" i="1" s="1"/>
  <c r="F31" i="1" s="1"/>
  <c r="E24" i="1"/>
  <c r="F24" i="14" l="1"/>
  <c r="F25" i="14"/>
  <c r="F27" i="14"/>
  <c r="F29" i="14"/>
  <c r="F22" i="14"/>
  <c r="F21" i="14"/>
  <c r="F21" i="1"/>
  <c r="F24" i="1"/>
  <c r="F27" i="1"/>
  <c r="F29" i="1"/>
  <c r="F22" i="1"/>
  <c r="F25" i="1"/>
  <c r="F37" i="13"/>
  <c r="E27" i="13"/>
  <c r="E24" i="13"/>
  <c r="E21" i="13"/>
  <c r="F20" i="14" l="1"/>
  <c r="F20" i="1"/>
  <c r="E20" i="13"/>
  <c r="F31" i="13" s="1"/>
  <c r="F37" i="12"/>
  <c r="E27" i="12"/>
  <c r="E24" i="12"/>
  <c r="E21" i="12"/>
  <c r="F25" i="13" l="1"/>
  <c r="F24" i="13"/>
  <c r="F27" i="13"/>
  <c r="F29" i="13"/>
  <c r="F22" i="13"/>
  <c r="F21" i="13"/>
  <c r="E20" i="12"/>
  <c r="F24" i="12" s="1"/>
  <c r="F37" i="11"/>
  <c r="E27" i="11"/>
  <c r="E24" i="11"/>
  <c r="E21" i="11"/>
  <c r="F20" i="13" l="1"/>
  <c r="F29" i="12"/>
  <c r="F22" i="12"/>
  <c r="F31" i="12"/>
  <c r="F27" i="12"/>
  <c r="F25" i="12"/>
  <c r="F21" i="12"/>
  <c r="E20" i="11"/>
  <c r="F31" i="11" s="1"/>
  <c r="F24" i="11"/>
  <c r="F37" i="10"/>
  <c r="E27" i="10"/>
  <c r="E24" i="10"/>
  <c r="E21" i="10"/>
  <c r="E20" i="10"/>
  <c r="F31" i="10" s="1"/>
  <c r="F20" i="12" l="1"/>
  <c r="F25" i="11"/>
  <c r="F27" i="11"/>
  <c r="F29" i="11"/>
  <c r="F22" i="11"/>
  <c r="F21" i="11"/>
  <c r="F20" i="11" s="1"/>
  <c r="F21" i="10"/>
  <c r="F27" i="10"/>
  <c r="F22" i="10"/>
  <c r="F24" i="10"/>
  <c r="F29" i="10"/>
  <c r="F25" i="10"/>
  <c r="F37" i="9"/>
  <c r="E27" i="9"/>
  <c r="E24" i="9"/>
  <c r="E21" i="9"/>
  <c r="F20" i="10" l="1"/>
  <c r="E20" i="9"/>
  <c r="F31" i="9" s="1"/>
  <c r="F37" i="8"/>
  <c r="E27" i="8"/>
  <c r="E24" i="8"/>
  <c r="E21" i="8"/>
  <c r="F24" i="9" l="1"/>
  <c r="F25" i="9"/>
  <c r="F27" i="9"/>
  <c r="F29" i="9"/>
  <c r="F22" i="9"/>
  <c r="F21" i="9"/>
  <c r="E20" i="8"/>
  <c r="F31" i="8" s="1"/>
  <c r="F29" i="8"/>
  <c r="F37" i="7"/>
  <c r="E27" i="7"/>
  <c r="E24" i="7"/>
  <c r="E21" i="7"/>
  <c r="F20" i="9" l="1"/>
  <c r="F22" i="8"/>
  <c r="F25" i="8"/>
  <c r="F24" i="8"/>
  <c r="F27" i="8"/>
  <c r="F21" i="8"/>
  <c r="E20" i="7"/>
  <c r="F31" i="7" s="1"/>
  <c r="F24" i="7"/>
  <c r="F25" i="7"/>
  <c r="F37" i="6"/>
  <c r="E27" i="6"/>
  <c r="E24" i="6"/>
  <c r="E21" i="6"/>
  <c r="F20" i="8" l="1"/>
  <c r="F27" i="7"/>
  <c r="F29" i="7"/>
  <c r="F22" i="7"/>
  <c r="F21" i="7"/>
  <c r="F20" i="7" s="1"/>
  <c r="E20" i="6"/>
  <c r="F37" i="5"/>
  <c r="E27" i="5"/>
  <c r="E24" i="5"/>
  <c r="E20" i="5" s="1"/>
  <c r="F24" i="5" s="1"/>
  <c r="E21" i="5"/>
  <c r="F29" i="6" l="1"/>
  <c r="F24" i="6"/>
  <c r="F31" i="6"/>
  <c r="F25" i="6"/>
  <c r="F22" i="6"/>
  <c r="F27" i="6"/>
  <c r="F21" i="6"/>
  <c r="F21" i="5"/>
  <c r="F27" i="5"/>
  <c r="F22" i="5"/>
  <c r="F29" i="5"/>
  <c r="F25" i="5"/>
  <c r="F31" i="5"/>
  <c r="F37" i="4"/>
  <c r="E27" i="4"/>
  <c r="E24" i="4"/>
  <c r="E20" i="4" s="1"/>
  <c r="F31" i="4" s="1"/>
  <c r="E21" i="4"/>
  <c r="F20" i="6" l="1"/>
  <c r="F20" i="5"/>
  <c r="F21" i="4"/>
  <c r="F27" i="4"/>
  <c r="F22" i="4"/>
  <c r="F24" i="4"/>
  <c r="F29" i="4"/>
  <c r="F25" i="4"/>
  <c r="F20" i="4" l="1"/>
</calcChain>
</file>

<file path=xl/sharedStrings.xml><?xml version="1.0" encoding="utf-8"?>
<sst xmlns="http://schemas.openxmlformats.org/spreadsheetml/2006/main" count="492" uniqueCount="51">
  <si>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</si>
  <si>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</si>
  <si>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</si>
  <si>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optimálního rozložení</t>
  </si>
  <si>
    <t>ISIN</t>
  </si>
  <si>
    <t>CZ0008474731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</si>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</sst>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0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1</xdr:col>
      <xdr:colOff>161925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19050"/>
          <a:ext cx="1485900" cy="3714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1</xdr:col>
      <xdr:colOff>161925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19050"/>
          <a:ext cx="1485900" cy="3714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1</xdr:col>
      <xdr:colOff>161925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19050"/>
          <a:ext cx="1485900" cy="371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1</xdr:col>
      <xdr:colOff>161925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19050"/>
          <a:ext cx="1485900" cy="3714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1</xdr:col>
      <xdr:colOff>161925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19050"/>
          <a:ext cx="1485900" cy="3714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1</xdr:col>
      <xdr:colOff>161925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19050"/>
          <a:ext cx="1485900" cy="3714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1</xdr:col>
      <xdr:colOff>161925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19050"/>
          <a:ext cx="1485900" cy="3714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1</xdr:col>
      <xdr:colOff>161925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19050"/>
          <a:ext cx="1485900" cy="3714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1</xdr:col>
      <xdr:colOff>161925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19050"/>
          <a:ext cx="1485900" cy="3714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1</xdr:col>
      <xdr:colOff>161925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19050"/>
          <a:ext cx="1485900" cy="371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G20" sqref="G2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42400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514691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43966</v>
      </c>
      <c r="F21" s="62">
        <f>E21/E20*100</f>
        <v>8.5422127062645341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43966</v>
      </c>
      <c r="F22" s="62">
        <f>E22/$E$20*100</f>
        <v>8.5422127062645341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368791</v>
      </c>
      <c r="F24" s="62">
        <f>E24/$E$20*100</f>
        <v>71.652894649410996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95556</v>
      </c>
      <c r="F25" s="62">
        <f>E25/$E$20*100</f>
        <v>18.565702528313103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273235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101674</v>
      </c>
      <c r="F27" s="62">
        <f>E27/E20*100</f>
        <v>19.754376897983448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16138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85536</v>
      </c>
      <c r="F29" s="62">
        <f>E29/E20*100</f>
        <v>16.618903380863472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260</v>
      </c>
      <c r="F31" s="70">
        <f>E31/E20*100</f>
        <v>5.0515746341008493E-2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39</v>
      </c>
      <c r="F37" s="86">
        <f>F19</f>
        <v>42400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10640259</v>
      </c>
      <c r="F38" s="90">
        <v>10236809.42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5055662</v>
      </c>
      <c r="F39" s="94">
        <v>4864370.32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sqref="A1:XFD104857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42674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620587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41456</v>
      </c>
      <c r="F21" s="62">
        <f>E21/E20*100</f>
        <v>6.6801270410111719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41456</v>
      </c>
      <c r="F22" s="62">
        <f>E22/$E$20*100</f>
        <v>6.6801270410111719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294072</v>
      </c>
      <c r="F24" s="62">
        <f>E24/$E$20*100</f>
        <v>47.386103801723209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32297</v>
      </c>
      <c r="F25" s="62">
        <f>E25/$E$20*100</f>
        <v>5.2042662833736442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261775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230884</v>
      </c>
      <c r="F27" s="62">
        <f>E27/E20*100</f>
        <v>37.204130927653978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18298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212586</v>
      </c>
      <c r="F29" s="62">
        <f>E29/E20*100</f>
        <v>34.25563216760905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54175</v>
      </c>
      <c r="F31" s="70">
        <f>E31/E20*100</f>
        <v>8.7296382296116413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48</v>
      </c>
      <c r="F37" s="86">
        <f>F19</f>
        <v>42674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7196607</v>
      </c>
      <c r="F38" s="90">
        <v>7058130.8200000003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5606827</v>
      </c>
      <c r="F39" s="94">
        <v>5489911.3899999997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C4" sqref="C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42704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725148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79719</v>
      </c>
      <c r="F21" s="62">
        <f>E21/E20*100</f>
        <v>10.993479951678829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79719</v>
      </c>
      <c r="F22" s="62">
        <f>E22/$E$20*100</f>
        <v>10.993479951678829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377366</v>
      </c>
      <c r="F24" s="62">
        <f>E24/$E$20*100</f>
        <v>52.039859449381368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98357</v>
      </c>
      <c r="F25" s="62">
        <f>E25/$E$20*100</f>
        <v>13.563713890130014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279009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267656</v>
      </c>
      <c r="F27" s="62">
        <f>E27/E20*100</f>
        <v>36.910534125447498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16727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250929</v>
      </c>
      <c r="F29" s="62">
        <f>E29/E20*100</f>
        <v>34.603832596931937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407</v>
      </c>
      <c r="F31" s="70">
        <f>E31/E20*100</f>
        <v>5.6126473492307781E-2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49</v>
      </c>
      <c r="F37" s="86">
        <f>F19</f>
        <v>42704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155901463</v>
      </c>
      <c r="F38" s="90">
        <v>152058191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3520757</v>
      </c>
      <c r="F39" s="94">
        <v>3437923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workbookViewId="0">
      <selection activeCell="J39" sqref="J3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42735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714009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25523</v>
      </c>
      <c r="F21" s="62">
        <f>E21/E20*100</f>
        <v>3.5746048019002559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19016</v>
      </c>
      <c r="F22" s="62">
        <f>E22/$E$20*100</f>
        <v>2.6632717514765218</v>
      </c>
    </row>
    <row r="23" spans="1:7" x14ac:dyDescent="0.2">
      <c r="A23" s="63" t="s">
        <v>23</v>
      </c>
      <c r="B23" s="64"/>
      <c r="C23" s="64"/>
      <c r="D23" s="60">
        <v>5</v>
      </c>
      <c r="E23" s="61">
        <v>6507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395461</v>
      </c>
      <c r="F24" s="62">
        <f>E24/$E$20*100</f>
        <v>55.385996535057679</v>
      </c>
    </row>
    <row r="25" spans="1:7" x14ac:dyDescent="0.2">
      <c r="A25" s="63" t="s">
        <v>25</v>
      </c>
      <c r="B25" s="64"/>
      <c r="C25" s="64"/>
      <c r="D25" s="60">
        <v>10</v>
      </c>
      <c r="E25" s="61">
        <f>98774+0</f>
        <v>98774</v>
      </c>
      <c r="F25" s="62">
        <f>E25/$E$20*100</f>
        <v>13.833719182811421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296687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292233</v>
      </c>
      <c r="F27" s="62">
        <f>E27/E20*100</f>
        <v>40.92847569148288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17450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274783</v>
      </c>
      <c r="F29" s="62">
        <f>E29/E20*100</f>
        <v>38.484528906498376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792</v>
      </c>
      <c r="F31" s="70">
        <f>E31/E20*100</f>
        <v>0.11092297155918204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50</v>
      </c>
      <c r="F37" s="86">
        <f>F19</f>
        <v>42735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3779767</v>
      </c>
      <c r="F38" s="90">
        <v>3713650.45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4768099</v>
      </c>
      <c r="F39" s="94">
        <v>4691000.1900000004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B30" sqref="B3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42429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521344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31874</v>
      </c>
      <c r="F21" s="62">
        <f>E21/E20*100</f>
        <v>6.1138135281119572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31874</v>
      </c>
      <c r="F22" s="62">
        <f>E22/$E$20*100</f>
        <v>6.1138135281119572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370579</v>
      </c>
      <c r="F24" s="62">
        <f>E24/$E$20*100</f>
        <v>71.081474036336857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95779</v>
      </c>
      <c r="F25" s="62">
        <f>E25/$E$20*100</f>
        <v>18.371555057697027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274800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118865</v>
      </c>
      <c r="F27" s="62">
        <f>E27/E20*100</f>
        <v>22.799725325313037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16622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102243</v>
      </c>
      <c r="F29" s="62">
        <f>E29/E20*100</f>
        <v>19.611427387674933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26</v>
      </c>
      <c r="F31" s="70">
        <f>E31/E20*100</f>
        <v>4.987110238153695E-3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40</v>
      </c>
      <c r="F37" s="86">
        <f>F19</f>
        <v>42429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15351130</v>
      </c>
      <c r="F38" s="90">
        <v>14730650.01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8760155</v>
      </c>
      <c r="F39" s="94">
        <v>8371923.6699999999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F39" sqref="F3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42460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532509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18760</v>
      </c>
      <c r="F21" s="62">
        <f>E21/E20*100</f>
        <v>3.5229451521007156</v>
      </c>
    </row>
    <row r="22" spans="1:7" x14ac:dyDescent="0.2">
      <c r="A22" s="63" t="s">
        <v>22</v>
      </c>
      <c r="B22" s="64"/>
      <c r="C22" s="64"/>
      <c r="D22" s="60">
        <v>4</v>
      </c>
      <c r="E22" s="61">
        <v>18760</v>
      </c>
      <c r="F22" s="62">
        <f>E22/$E$20*100</f>
        <v>3.5229451521007156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318930</v>
      </c>
      <c r="F24" s="62">
        <f>E24/$E$20*100</f>
        <v>59.89194548824527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44009</v>
      </c>
      <c r="F25" s="62">
        <f>E25/$E$20*100</f>
        <v>8.2644612579317904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274921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194040</v>
      </c>
      <c r="F27" s="62">
        <f>E27/E20*100</f>
        <v>36.438820752325313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18886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175154</v>
      </c>
      <c r="F29" s="62">
        <f>E29/E20*100</f>
        <v>32.892214028307507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779</v>
      </c>
      <c r="F31" s="70">
        <f>E31/E20*100</f>
        <v>0.14628860732870244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41</v>
      </c>
      <c r="F37" s="86">
        <f>F19</f>
        <v>42460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13703170</v>
      </c>
      <c r="F38" s="90">
        <v>13279217.970000001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7438535</v>
      </c>
      <c r="F39" s="94">
        <v>7174271.5800000001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H41" sqref="H4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42490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536032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9205</v>
      </c>
      <c r="F21" s="62">
        <f>E21/E20*100</f>
        <v>1.7172482239866276</v>
      </c>
    </row>
    <row r="22" spans="1:7" x14ac:dyDescent="0.2">
      <c r="A22" s="63" t="s">
        <v>22</v>
      </c>
      <c r="B22" s="64"/>
      <c r="C22" s="64"/>
      <c r="D22" s="60">
        <v>4</v>
      </c>
      <c r="E22" s="61">
        <v>9205</v>
      </c>
      <c r="F22" s="62">
        <f>E22/$E$20*100</f>
        <v>1.7172482239866276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293022</v>
      </c>
      <c r="F24" s="62">
        <f>E24/$E$20*100</f>
        <v>54.665019998806045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32581</v>
      </c>
      <c r="F25" s="62">
        <f>E25/$E$20*100</f>
        <v>6.0781818995880847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260441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221154</v>
      </c>
      <c r="F27" s="62">
        <f>E27/E20*100</f>
        <v>41.257611485881441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18946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202208</v>
      </c>
      <c r="F29" s="62">
        <f>E29/E20*100</f>
        <v>37.723121007701032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12651</v>
      </c>
      <c r="F31" s="70">
        <f>E31/E20*100</f>
        <v>2.3601202913258912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42</v>
      </c>
      <c r="F37" s="86">
        <f>F19</f>
        <v>42490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4834477</v>
      </c>
      <c r="F38" s="90">
        <v>4712697.71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2611737</v>
      </c>
      <c r="F39" s="94">
        <v>2538286.5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F40" sqref="F4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42521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530599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56877</v>
      </c>
      <c r="F21" s="62">
        <f>E21/E20*100</f>
        <v>10.71939449565491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56877</v>
      </c>
      <c r="F22" s="62">
        <f>E22/$E$20*100</f>
        <v>10.71939449565491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273348</v>
      </c>
      <c r="F24" s="62">
        <f>E24/$E$20*100</f>
        <v>51.516870555730407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32532</v>
      </c>
      <c r="F25" s="62">
        <f>E25/$E$20*100</f>
        <v>6.1311838130113321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240816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190931</v>
      </c>
      <c r="F27" s="62">
        <f>E27/E20*100</f>
        <v>35.984048217203572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18372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172559</v>
      </c>
      <c r="F29" s="62">
        <f>E29/E20*100</f>
        <v>32.521546403215993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9443</v>
      </c>
      <c r="F31" s="70">
        <f>E31/E20*100</f>
        <v>1.7796867314111033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43</v>
      </c>
      <c r="F37" s="86">
        <f>F19</f>
        <v>42521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3234251</v>
      </c>
      <c r="F38" s="90">
        <v>3142062.43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4397889</v>
      </c>
      <c r="F39" s="94">
        <v>4258205.99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B48" sqref="B4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42551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535774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-6813</v>
      </c>
      <c r="F21" s="62">
        <f>E21/E20*100</f>
        <v>-1.2716182569516252</v>
      </c>
    </row>
    <row r="22" spans="1:7" x14ac:dyDescent="0.2">
      <c r="A22" s="63" t="s">
        <v>22</v>
      </c>
      <c r="B22" s="64"/>
      <c r="C22" s="64"/>
      <c r="D22" s="60">
        <v>4</v>
      </c>
      <c r="E22" s="61">
        <v>-6813</v>
      </c>
      <c r="F22" s="62">
        <f>E22/$E$20*100</f>
        <v>-1.2716182569516252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294881</v>
      </c>
      <c r="F24" s="62">
        <f>E24/$E$20*100</f>
        <v>55.03831839544285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32611</v>
      </c>
      <c r="F25" s="62">
        <f>E25/$E$20*100</f>
        <v>6.0867082015924625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262270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217853</v>
      </c>
      <c r="F27" s="62">
        <f>E27/E20*100</f>
        <v>40.661360946966447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17388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200465</v>
      </c>
      <c r="F29" s="62">
        <f>E29/E20*100</f>
        <v>37.415962700690962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29853</v>
      </c>
      <c r="F31" s="70">
        <f>E31/E20*100</f>
        <v>5.5719389145423257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44</v>
      </c>
      <c r="F37" s="86">
        <f>F19</f>
        <v>42551</v>
      </c>
    </row>
    <row r="38" spans="1:6" x14ac:dyDescent="0.2">
      <c r="A38" s="58" t="s">
        <v>36</v>
      </c>
      <c r="B38" s="87"/>
      <c r="C38" s="87"/>
      <c r="D38" s="88">
        <v>1</v>
      </c>
      <c r="E38" s="89">
        <v>6521933</v>
      </c>
      <c r="F38" s="90">
        <v>6318799.1399999997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5329434</v>
      </c>
      <c r="F39" s="94">
        <v>5162234.4400000004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G36" sqref="G3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42582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543287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10103</v>
      </c>
      <c r="F21" s="62">
        <f>E21/E20*100</f>
        <v>1.8596064326957942</v>
      </c>
    </row>
    <row r="22" spans="1:7" x14ac:dyDescent="0.2">
      <c r="A22" s="63" t="s">
        <v>22</v>
      </c>
      <c r="B22" s="64"/>
      <c r="C22" s="64"/>
      <c r="D22" s="60">
        <v>4</v>
      </c>
      <c r="E22" s="61">
        <v>10103</v>
      </c>
      <c r="F22" s="62">
        <f>E22/$E$20*100</f>
        <v>1.8596064326957942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296013</v>
      </c>
      <c r="F24" s="62">
        <f>E24/$E$20*100</f>
        <v>54.485566560583997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32672</v>
      </c>
      <c r="F25" s="62">
        <f>E25/$E$20*100</f>
        <v>6.0137643639549632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263341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234841</v>
      </c>
      <c r="F27" s="62">
        <f>E27/E20*100</f>
        <v>43.225956078463135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18642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216199</v>
      </c>
      <c r="F29" s="62">
        <f>E29/E20*100</f>
        <v>39.794620522854402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2330</v>
      </c>
      <c r="F31" s="70">
        <f>E31/E20*100</f>
        <v>0.42887092825707218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45</v>
      </c>
      <c r="F37" s="86">
        <f>F19</f>
        <v>42582</v>
      </c>
    </row>
    <row r="38" spans="1:6" x14ac:dyDescent="0.2">
      <c r="A38" s="58" t="s">
        <v>36</v>
      </c>
      <c r="B38" s="87"/>
      <c r="C38" s="87"/>
      <c r="D38" s="88">
        <v>1</v>
      </c>
      <c r="E38" s="89">
        <v>5156275</v>
      </c>
      <c r="F38" s="90">
        <v>5033793.08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5274456</v>
      </c>
      <c r="F39" s="94">
        <v>5154358.5199999996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I38" sqref="I3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42613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601003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36133</v>
      </c>
      <c r="F21" s="62">
        <f>E21/E20*100</f>
        <v>6.0121164120644988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36133</v>
      </c>
      <c r="F22" s="62">
        <f>E22/$E$20*100</f>
        <v>6.0121164120644988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296003</v>
      </c>
      <c r="F24" s="62">
        <f>E24/$E$20*100</f>
        <v>49.251501240426421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32327</v>
      </c>
      <c r="F25" s="62">
        <f>E25/$E$20*100</f>
        <v>5.3788417029532294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263676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226914</v>
      </c>
      <c r="F27" s="62">
        <f>E27/E20*100</f>
        <v>37.755884745999602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16658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210256</v>
      </c>
      <c r="F29" s="62">
        <f>E29/E20*100</f>
        <v>34.984184771124269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41953</v>
      </c>
      <c r="F31" s="70">
        <f>E31/E20*100</f>
        <v>6.9804976015094766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46</v>
      </c>
      <c r="F37" s="86">
        <f>F19</f>
        <v>42613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19870697</v>
      </c>
      <c r="F38" s="90">
        <v>19577938.02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5338442</v>
      </c>
      <c r="F39" s="94">
        <v>5262758.92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F41" sqref="F4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42643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556856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52523</v>
      </c>
      <c r="F21" s="62">
        <f>E21/E20*100</f>
        <v>9.4320614306032429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52523</v>
      </c>
      <c r="F22" s="62">
        <f>E22/$E$20*100</f>
        <v>9.4320614306032429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293955</v>
      </c>
      <c r="F24" s="62">
        <f>E24/$E$20*100</f>
        <v>52.788333069949864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32438</v>
      </c>
      <c r="F25" s="62">
        <f>E25/$E$20*100</f>
        <v>5.8252043616302958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261517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209690</v>
      </c>
      <c r="F27" s="62">
        <f>E27/E20*100</f>
        <v>37.656054707141521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16895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192795</v>
      </c>
      <c r="F29" s="62">
        <f>E29/E20*100</f>
        <v>34.622056689700749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688</v>
      </c>
      <c r="F31" s="70">
        <f>E31/E20*100</f>
        <v>0.12355079230537158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47</v>
      </c>
      <c r="F37" s="86">
        <f>F19</f>
        <v>42643</v>
      </c>
    </row>
    <row r="38" spans="1:6" x14ac:dyDescent="0.2">
      <c r="A38" s="58" t="s">
        <v>36</v>
      </c>
      <c r="B38" s="87"/>
      <c r="C38" s="87"/>
      <c r="D38" s="88">
        <v>1</v>
      </c>
      <c r="E38" s="89">
        <v>6415634</v>
      </c>
      <c r="F38" s="90">
        <v>6288177.21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2262327</v>
      </c>
      <c r="F39" s="94">
        <v>2219225.1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leden 2016</vt:lpstr>
      <vt:lpstr>únor 2016</vt:lpstr>
      <vt:lpstr>březen 2016</vt:lpstr>
      <vt:lpstr>duben 2016</vt:lpstr>
      <vt:lpstr>květen 2016</vt:lpstr>
      <vt:lpstr>červen 2016</vt:lpstr>
      <vt:lpstr>červenec 2016</vt:lpstr>
      <vt:lpstr>srpen 2016</vt:lpstr>
      <vt:lpstr>září 2016</vt:lpstr>
      <vt:lpstr>říjen 2016</vt:lpstr>
      <vt:lpstr>listopad 2016</vt:lpstr>
      <vt:lpstr>prosinec 2016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2016-12-07T09:42:32Z</cp:lastPrinted>
  <dcterms:created xsi:type="dcterms:W3CDTF">2016-02-10T09:28:04Z</dcterms:created>
  <dcterms:modified xsi:type="dcterms:W3CDTF">2017-01-09T13:16:10Z</dcterms:modified>
</cp:coreProperties>
</file>