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E11BE678-3793-4444-A6FB-B3603119812B}" xr6:coauthVersionLast="47" xr6:coauthVersionMax="47" xr10:uidLastSave="{00000000-0000-0000-0000-000000000000}"/>
  <bookViews>
    <workbookView xWindow="-108" yWindow="-108" windowWidth="23256" windowHeight="12576" tabRatio="907" firstSheet="4" activeTab="11" xr2:uid="{00000000-000D-0000-FFFF-FFFF00000000}"/>
  </bookViews>
  <sheets>
    <sheet name="leden 2022" sheetId="49" r:id="rId1"/>
    <sheet name="únor 2022" sheetId="50" r:id="rId2"/>
    <sheet name="březen 2022" sheetId="51" r:id="rId3"/>
    <sheet name="duben 2022" sheetId="52" r:id="rId4"/>
    <sheet name="květen 2022" sheetId="53" r:id="rId5"/>
    <sheet name="červen 2022" sheetId="54" r:id="rId6"/>
    <sheet name="červenec 2022" sheetId="55" r:id="rId7"/>
    <sheet name="srpen 2022" sheetId="56" r:id="rId8"/>
    <sheet name="září 2022" sheetId="57" r:id="rId9"/>
    <sheet name="říjen 2022" sheetId="58" r:id="rId10"/>
    <sheet name="listopad 2022" sheetId="59" r:id="rId11"/>
    <sheet name="prosinec 2022" sheetId="60" r:id="rId12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7" i="60" l="1"/>
  <c r="E28" i="60"/>
  <c r="E25" i="60"/>
  <c r="E22" i="60"/>
  <c r="E21" i="60" l="1"/>
  <c r="F32" i="60" s="1"/>
  <c r="F26" i="60" l="1"/>
  <c r="F24" i="60"/>
  <c r="F27" i="60"/>
  <c r="F33" i="60"/>
  <c r="F23" i="60"/>
  <c r="F29" i="60"/>
  <c r="F30" i="60"/>
  <c r="F31" i="60"/>
  <c r="F25" i="60" l="1"/>
  <c r="F28" i="60"/>
  <c r="F22" i="60"/>
  <c r="F21" i="60" l="1"/>
  <c r="D47" i="59" l="1"/>
  <c r="E28" i="59"/>
  <c r="E25" i="59"/>
  <c r="E22" i="59"/>
  <c r="D47" i="58"/>
  <c r="E28" i="58"/>
  <c r="E25" i="58"/>
  <c r="E22" i="58"/>
  <c r="D47" i="57"/>
  <c r="E28" i="57"/>
  <c r="E25" i="57"/>
  <c r="E22" i="57"/>
  <c r="D47" i="56"/>
  <c r="E28" i="56"/>
  <c r="E25" i="56"/>
  <c r="E22" i="56"/>
  <c r="D47" i="55"/>
  <c r="E28" i="55"/>
  <c r="E21" i="55" s="1"/>
  <c r="F32" i="55" s="1"/>
  <c r="E25" i="55"/>
  <c r="E22" i="55"/>
  <c r="D47" i="54"/>
  <c r="E28" i="54"/>
  <c r="E25" i="54"/>
  <c r="E22" i="54"/>
  <c r="D47" i="53"/>
  <c r="E28" i="53"/>
  <c r="E21" i="53" s="1"/>
  <c r="E25" i="53"/>
  <c r="E22" i="53"/>
  <c r="D47" i="52"/>
  <c r="E28" i="52"/>
  <c r="E25" i="52"/>
  <c r="E22" i="52"/>
  <c r="E22" i="51"/>
  <c r="E21" i="59" l="1"/>
  <c r="F26" i="59" s="1"/>
  <c r="E21" i="58"/>
  <c r="F33" i="58" s="1"/>
  <c r="E21" i="57"/>
  <c r="F27" i="57" s="1"/>
  <c r="E21" i="56"/>
  <c r="F27" i="56" s="1"/>
  <c r="F31" i="55"/>
  <c r="F26" i="55"/>
  <c r="F33" i="55"/>
  <c r="F27" i="55"/>
  <c r="F23" i="55"/>
  <c r="F29" i="55"/>
  <c r="F24" i="55"/>
  <c r="F30" i="55"/>
  <c r="E21" i="54"/>
  <c r="F26" i="54" s="1"/>
  <c r="F27" i="53"/>
  <c r="F32" i="53"/>
  <c r="F29" i="53"/>
  <c r="F23" i="53"/>
  <c r="F31" i="53"/>
  <c r="F30" i="53"/>
  <c r="F24" i="53"/>
  <c r="F26" i="53"/>
  <c r="F33" i="53"/>
  <c r="E21" i="52"/>
  <c r="F26" i="52" s="1"/>
  <c r="D47" i="51"/>
  <c r="E28" i="51"/>
  <c r="E25" i="51"/>
  <c r="E22" i="50"/>
  <c r="E21" i="50" s="1"/>
  <c r="E28" i="50"/>
  <c r="D47" i="50"/>
  <c r="E25" i="50"/>
  <c r="D47" i="49"/>
  <c r="E28" i="49"/>
  <c r="E25" i="49"/>
  <c r="E22" i="49"/>
  <c r="F23" i="59" l="1"/>
  <c r="F33" i="59"/>
  <c r="F24" i="59"/>
  <c r="F30" i="59"/>
  <c r="F31" i="59"/>
  <c r="F27" i="59"/>
  <c r="F25" i="59" s="1"/>
  <c r="F29" i="59"/>
  <c r="F32" i="59"/>
  <c r="F23" i="58"/>
  <c r="F26" i="58"/>
  <c r="F27" i="58"/>
  <c r="F25" i="58" s="1"/>
  <c r="F32" i="58"/>
  <c r="F29" i="58"/>
  <c r="F24" i="58"/>
  <c r="F22" i="58" s="1"/>
  <c r="F30" i="58"/>
  <c r="F31" i="58"/>
  <c r="F30" i="57"/>
  <c r="F32" i="57"/>
  <c r="F26" i="57"/>
  <c r="F25" i="57" s="1"/>
  <c r="F24" i="57"/>
  <c r="F33" i="57"/>
  <c r="F29" i="57"/>
  <c r="F31" i="57"/>
  <c r="F23" i="57"/>
  <c r="F22" i="57" s="1"/>
  <c r="F24" i="56"/>
  <c r="F30" i="56"/>
  <c r="F31" i="56"/>
  <c r="F29" i="56"/>
  <c r="F32" i="56"/>
  <c r="F26" i="56"/>
  <c r="F25" i="56" s="1"/>
  <c r="F33" i="56"/>
  <c r="F23" i="56"/>
  <c r="F28" i="55"/>
  <c r="F25" i="55"/>
  <c r="F22" i="55"/>
  <c r="F33" i="54"/>
  <c r="F31" i="54"/>
  <c r="F23" i="54"/>
  <c r="F29" i="54"/>
  <c r="F27" i="54"/>
  <c r="F25" i="54" s="1"/>
  <c r="F24" i="54"/>
  <c r="F30" i="54"/>
  <c r="F32" i="54"/>
  <c r="F25" i="53"/>
  <c r="F22" i="53"/>
  <c r="F28" i="53"/>
  <c r="F27" i="52"/>
  <c r="F25" i="52" s="1"/>
  <c r="F33" i="52"/>
  <c r="F29" i="52"/>
  <c r="F31" i="52"/>
  <c r="F23" i="52"/>
  <c r="F30" i="52"/>
  <c r="F32" i="52"/>
  <c r="F24" i="52"/>
  <c r="F22" i="52"/>
  <c r="E21" i="51"/>
  <c r="F33" i="51" s="1"/>
  <c r="F24" i="50"/>
  <c r="F26" i="50"/>
  <c r="F27" i="50"/>
  <c r="F31" i="50"/>
  <c r="F32" i="50"/>
  <c r="F30" i="50"/>
  <c r="F33" i="50"/>
  <c r="F23" i="50"/>
  <c r="F22" i="50" s="1"/>
  <c r="F29" i="50"/>
  <c r="E21" i="49"/>
  <c r="F33" i="49" s="1"/>
  <c r="F28" i="59" l="1"/>
  <c r="F22" i="59"/>
  <c r="F28" i="58"/>
  <c r="F21" i="58" s="1"/>
  <c r="F28" i="57"/>
  <c r="F21" i="57" s="1"/>
  <c r="F22" i="56"/>
  <c r="F28" i="56"/>
  <c r="F21" i="55"/>
  <c r="F22" i="54"/>
  <c r="F28" i="54"/>
  <c r="F21" i="53"/>
  <c r="F28" i="52"/>
  <c r="F21" i="52" s="1"/>
  <c r="F27" i="51"/>
  <c r="F26" i="51"/>
  <c r="F25" i="51" s="1"/>
  <c r="F32" i="51"/>
  <c r="F29" i="51"/>
  <c r="F23" i="51"/>
  <c r="F22" i="51" s="1"/>
  <c r="F24" i="51"/>
  <c r="F31" i="51"/>
  <c r="F30" i="51"/>
  <c r="F21" i="50"/>
  <c r="F25" i="50"/>
  <c r="F28" i="50"/>
  <c r="F27" i="49"/>
  <c r="F29" i="49"/>
  <c r="F30" i="49"/>
  <c r="F24" i="49"/>
  <c r="F32" i="49"/>
  <c r="F26" i="49"/>
  <c r="F31" i="49"/>
  <c r="F23" i="49"/>
  <c r="F22" i="49" s="1"/>
  <c r="F21" i="59" l="1"/>
  <c r="F21" i="56"/>
  <c r="F21" i="54"/>
  <c r="F28" i="51"/>
  <c r="F21" i="51"/>
  <c r="F25" i="49"/>
  <c r="F28" i="49"/>
  <c r="F21" i="49" l="1"/>
</calcChain>
</file>

<file path=xl/sharedStrings.xml><?xml version="1.0" encoding="utf-8"?>
<sst xmlns="http://schemas.openxmlformats.org/spreadsheetml/2006/main" count="634" uniqueCount="57">
  <si>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</si>
  <si>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</si>
  <si>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</si>
  <si>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Raiffeisen fond udržitelného rozvoje</t>
  </si>
  <si>
    <t>Forma fondu</t>
  </si>
  <si>
    <t>otevřený podílový fond</t>
  </si>
  <si>
    <t>Měna</t>
  </si>
  <si>
    <t>CZK</t>
  </si>
  <si>
    <t>Typ fondu</t>
  </si>
  <si>
    <t>standardní</t>
  </si>
  <si>
    <t>Jmenovitá hodnota PL, Kč</t>
  </si>
  <si>
    <t>-</t>
  </si>
  <si>
    <t>Třída A4 - Pravidelných investic CZ0008474434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</si>
  <si>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</si>
  <si>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</si>
  <si>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</si>
  <si>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</si>
  <si>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</si>
  <si>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</si>
  <si>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</si>
  <si>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</si>
  <si>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</si>
  <si>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</si>
  <si>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</si>
  <si>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</si>
  <si>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</si>
  <si>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</si>
  <si>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</si>
  <si>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</si>
  <si>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</si>
  <si>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</si>
  <si>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</si>
  <si>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</si>
  <si>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</si>
  <si>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</si>
  <si>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</si>
  <si>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</si>
  <si>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</si>
  <si>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>CZ0008474400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</si>
  <si>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</si>
  <si>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</si>
  <si>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</si>
  <si>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</si>
  <si>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ISIN</t>
  </si>
  <si>
    <t>za období 1.1. - 31.1.2022</t>
  </si>
  <si>
    <t>,</t>
  </si>
  <si>
    <t>za období 1.2. - 28.2.2022</t>
  </si>
  <si>
    <t>za období 1.3. - 31.3.2022</t>
  </si>
  <si>
    <t>za období 1.4. - 30.4.2022</t>
  </si>
  <si>
    <t>za období 1.5. - 31.5.2022</t>
  </si>
  <si>
    <t>za období 1.6. - 30.6.2022</t>
  </si>
  <si>
    <t>za období 1.7. - 31.7.2022</t>
  </si>
  <si>
    <t>za období 1.8. - 31.8.2022</t>
  </si>
  <si>
    <t>za období 1.9. - 30.9.2022</t>
  </si>
  <si>
    <t>za období 1.10. - 31.10.2022</t>
  </si>
  <si>
    <t>za období 1.11. - 30.11.2022</t>
  </si>
  <si>
    <t>za období 1.12. - 31.21.2022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</si>
</sst>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Border="0"/>
    <xf numFmtId="0" fontId="1" fillId="0" borderId="0"/>
  </cellStyleXfs>
  <cellXfs count="122">
    <xf numFmtId="0" fontId="0" fillId="0" borderId="0" xfId="0"/>
    <xf numFmtId="0" fontId="1" fillId="0" borderId="0" xfId="1" applyFont="1"/>
    <xf numFmtId="0" fontId="1" fillId="0" borderId="0" xfId="1"/>
    <xf numFmtId="0" fontId="2" fillId="0" borderId="0" xfId="1" applyFont="1" applyFill="1" applyAlignment="1" applyProtection="1">
      <alignment horizontal="centerContinuous"/>
      <protection hidden="1"/>
    </xf>
    <xf numFmtId="0" fontId="1" fillId="0" borderId="0" xfId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left" vertical="center"/>
      <protection hidden="1"/>
    </xf>
    <xf numFmtId="0" fontId="7" fillId="0" borderId="1" xfId="1" applyFont="1" applyFill="1" applyBorder="1" applyAlignment="1" applyProtection="1">
      <alignment horizontal="left" vertical="center" indent="1"/>
      <protection hidden="1"/>
    </xf>
    <xf numFmtId="0" fontId="6" fillId="0" borderId="2" xfId="1" applyFont="1" applyFill="1" applyBorder="1" applyProtection="1">
      <protection hidden="1"/>
    </xf>
    <xf numFmtId="0" fontId="8" fillId="0" borderId="3" xfId="1" applyFont="1" applyFill="1" applyBorder="1" applyProtection="1">
      <protection hidden="1"/>
    </xf>
    <xf numFmtId="0" fontId="4" fillId="0" borderId="0" xfId="1" applyFont="1" applyFill="1" applyAlignment="1" applyProtection="1">
      <alignment horizontal="left" vertical="center"/>
      <protection hidden="1"/>
    </xf>
    <xf numFmtId="0" fontId="4" fillId="0" borderId="0" xfId="1" applyFont="1" applyFill="1" applyAlignment="1" applyProtection="1">
      <alignment horizontal="center"/>
      <protection hidden="1"/>
    </xf>
    <xf numFmtId="49" fontId="4" fillId="0" borderId="0" xfId="1" applyNumberFormat="1" applyFont="1" applyFill="1" applyBorder="1" applyProtection="1"/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right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1" fontId="6" fillId="0" borderId="4" xfId="1" applyNumberFormat="1" applyFont="1" applyFill="1" applyBorder="1" applyAlignment="1" applyProtection="1">
      <alignment horizontal="center"/>
      <protection locked="0"/>
    </xf>
    <xf numFmtId="0" fontId="6" fillId="0" borderId="0" xfId="1" applyFont="1" applyFill="1" applyBorder="1" applyProtection="1">
      <protection hidden="1"/>
    </xf>
    <xf numFmtId="0" fontId="1" fillId="0" borderId="0" xfId="1" applyFill="1" applyBorder="1" applyProtection="1"/>
    <xf numFmtId="0" fontId="6" fillId="0" borderId="0" xfId="1" applyFont="1" applyFill="1" applyBorder="1" applyAlignment="1" applyProtection="1">
      <alignment horizontal="right" vertical="center" inden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/>
    <xf numFmtId="0" fontId="4" fillId="0" borderId="0" xfId="1" applyFont="1" applyFill="1" applyBorder="1" applyAlignment="1" applyProtection="1">
      <alignment horizontal="right" vertical="center" indent="1"/>
      <protection hidden="1"/>
    </xf>
    <xf numFmtId="0" fontId="4" fillId="0" borderId="0" xfId="1" applyFont="1" applyFill="1" applyAlignment="1" applyProtection="1">
      <alignment horizontal="center" vertical="center"/>
    </xf>
    <xf numFmtId="4" fontId="6" fillId="0" borderId="4" xfId="1" applyNumberFormat="1" applyFont="1" applyFill="1" applyBorder="1" applyAlignment="1" applyProtection="1">
      <alignment horizontal="center" vertical="center"/>
      <protection locked="0"/>
    </xf>
    <xf numFmtId="0" fontId="1" fillId="0" borderId="0" xfId="1" applyFill="1" applyBorder="1" applyAlignment="1" applyProtection="1">
      <alignment vertical="center"/>
    </xf>
    <xf numFmtId="0" fontId="6" fillId="0" borderId="5" xfId="1" applyFont="1" applyFill="1" applyBorder="1" applyAlignment="1" applyProtection="1">
      <alignment horizontal="right" vertical="center" indent="1"/>
    </xf>
    <xf numFmtId="0" fontId="9" fillId="0" borderId="0" xfId="1" applyFont="1" applyBorder="1" applyAlignment="1">
      <alignment horizontal="left" vertical="center"/>
    </xf>
    <xf numFmtId="0" fontId="9" fillId="0" borderId="0" xfId="1" applyFont="1" applyBorder="1" applyAlignment="1">
      <alignment horizontal="left"/>
    </xf>
    <xf numFmtId="0" fontId="1" fillId="0" borderId="0" xfId="1" applyBorder="1"/>
    <xf numFmtId="0" fontId="4" fillId="0" borderId="0" xfId="1" applyFont="1" applyFill="1" applyBorder="1" applyAlignment="1" applyProtection="1">
      <alignment horizontal="center" vertical="center"/>
    </xf>
    <xf numFmtId="0" fontId="11" fillId="0" borderId="0" xfId="1" applyFont="1" applyFill="1" applyBorder="1" applyAlignment="1" applyProtection="1">
      <alignment horizontal="left" vertical="center"/>
    </xf>
    <xf numFmtId="0" fontId="12" fillId="0" borderId="0" xfId="1" applyFont="1" applyFill="1" applyBorder="1" applyAlignment="1" applyProtection="1">
      <alignment vertical="center"/>
    </xf>
    <xf numFmtId="0" fontId="1" fillId="0" borderId="0" xfId="1" applyFill="1" applyAlignment="1" applyProtection="1">
      <alignment vertical="center"/>
    </xf>
    <xf numFmtId="0" fontId="13" fillId="0" borderId="0" xfId="1" applyFont="1" applyFill="1" applyBorder="1" applyAlignment="1" applyProtection="1">
      <alignment vertical="center"/>
    </xf>
    <xf numFmtId="0" fontId="1" fillId="0" borderId="0" xfId="1" applyFont="1" applyFill="1" applyAlignment="1" applyProtection="1">
      <alignment vertical="center"/>
    </xf>
    <xf numFmtId="0" fontId="14" fillId="0" borderId="6" xfId="1" applyFont="1" applyFill="1" applyBorder="1" applyAlignment="1" applyProtection="1">
      <alignment horizontal="centerContinuous"/>
    </xf>
    <xf numFmtId="0" fontId="15" fillId="0" borderId="7" xfId="1" applyFont="1" applyFill="1" applyBorder="1" applyAlignment="1" applyProtection="1">
      <alignment horizontal="centerContinuous" vertical="center" wrapText="1"/>
    </xf>
    <xf numFmtId="0" fontId="16" fillId="0" borderId="7" xfId="1" applyFont="1" applyFill="1" applyBorder="1" applyAlignment="1" applyProtection="1">
      <alignment horizontal="centerContinuous" vertical="center" wrapText="1"/>
    </xf>
    <xf numFmtId="0" fontId="15" fillId="0" borderId="8" xfId="1" applyFont="1" applyFill="1" applyBorder="1" applyAlignment="1" applyProtection="1">
      <alignment horizontal="center"/>
    </xf>
    <xf numFmtId="0" fontId="15" fillId="0" borderId="9" xfId="1" applyFont="1" applyFill="1" applyBorder="1" applyAlignment="1" applyProtection="1">
      <alignment horizontal="center" vertical="center" wrapText="1"/>
    </xf>
    <xf numFmtId="0" fontId="15" fillId="0" borderId="10" xfId="1" applyFont="1" applyFill="1" applyBorder="1" applyAlignment="1" applyProtection="1">
      <alignment horizontal="center" vertical="center" wrapText="1"/>
    </xf>
    <xf numFmtId="0" fontId="17" fillId="0" borderId="11" xfId="1" applyFont="1" applyFill="1" applyBorder="1" applyAlignment="1" applyProtection="1">
      <alignment horizontal="centerContinuous" vertical="center" wrapText="1"/>
    </xf>
    <xf numFmtId="0" fontId="1" fillId="0" borderId="12" xfId="1" applyFill="1" applyBorder="1" applyAlignment="1" applyProtection="1">
      <alignment horizontal="centerContinuous" vertical="center"/>
    </xf>
    <xf numFmtId="0" fontId="17" fillId="0" borderId="12" xfId="1" applyFont="1" applyFill="1" applyBorder="1" applyAlignment="1" applyProtection="1">
      <alignment horizontal="centerContinuous" vertical="center" wrapText="1"/>
    </xf>
    <xf numFmtId="0" fontId="18" fillId="0" borderId="13" xfId="1" applyFont="1" applyFill="1" applyBorder="1" applyAlignment="1" applyProtection="1">
      <alignment horizontal="center" vertical="top" wrapText="1"/>
    </xf>
    <xf numFmtId="0" fontId="15" fillId="0" borderId="11" xfId="1" applyFont="1" applyFill="1" applyBorder="1" applyAlignment="1" applyProtection="1">
      <alignment horizontal="right" vertical="center" wrapText="1"/>
    </xf>
    <xf numFmtId="14" fontId="15" fillId="0" borderId="14" xfId="1" applyNumberFormat="1" applyFont="1" applyFill="1" applyBorder="1" applyAlignment="1" applyProtection="1">
      <alignment horizontal="left" vertical="center" wrapText="1"/>
    </xf>
    <xf numFmtId="0" fontId="1" fillId="0" borderId="0" xfId="1" applyFill="1"/>
    <xf numFmtId="0" fontId="15" fillId="0" borderId="15" xfId="1" applyFont="1" applyFill="1" applyBorder="1" applyAlignment="1">
      <alignment horizontal="left" vertical="center" wrapText="1" indent="1"/>
    </xf>
    <xf numFmtId="0" fontId="19" fillId="0" borderId="16" xfId="1" applyFont="1" applyFill="1" applyBorder="1" applyAlignment="1">
      <alignment vertical="center" wrapText="1"/>
    </xf>
    <xf numFmtId="0" fontId="18" fillId="0" borderId="17" xfId="1" applyFont="1" applyFill="1" applyBorder="1" applyAlignment="1" applyProtection="1">
      <alignment horizontal="center" vertical="center" wrapText="1"/>
    </xf>
    <xf numFmtId="3" fontId="4" fillId="0" borderId="18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10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1"/>
    </xf>
    <xf numFmtId="0" fontId="19" fillId="0" borderId="20" xfId="1" applyFont="1" applyFill="1" applyBorder="1" applyAlignment="1">
      <alignment vertical="center" wrapText="1"/>
    </xf>
    <xf numFmtId="0" fontId="18" fillId="0" borderId="21" xfId="1" applyFont="1" applyFill="1" applyBorder="1" applyAlignment="1" applyProtection="1">
      <alignment horizontal="center" vertical="center" wrapText="1"/>
    </xf>
    <xf numFmtId="3" fontId="4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19" xfId="1" applyFont="1" applyFill="1" applyBorder="1" applyAlignment="1">
      <alignment horizontal="left" vertical="center" indent="2"/>
    </xf>
    <xf numFmtId="0" fontId="1" fillId="0" borderId="20" xfId="1" applyFont="1" applyBorder="1" applyAlignment="1">
      <alignment vertical="center"/>
    </xf>
    <xf numFmtId="0" fontId="1" fillId="0" borderId="24" xfId="1" applyFont="1" applyFill="1" applyBorder="1" applyAlignment="1">
      <alignment horizontal="left" vertical="center" indent="1"/>
    </xf>
    <xf numFmtId="0" fontId="1" fillId="0" borderId="25" xfId="1" applyFont="1" applyBorder="1" applyAlignment="1">
      <alignment vertical="center"/>
    </xf>
    <xf numFmtId="0" fontId="18" fillId="0" borderId="26" xfId="1" applyFont="1" applyFill="1" applyBorder="1" applyAlignment="1" applyProtection="1">
      <alignment horizontal="center" vertical="center" wrapText="1"/>
    </xf>
    <xf numFmtId="3" fontId="4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28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29" xfId="1" applyFont="1" applyFill="1" applyBorder="1" applyAlignment="1">
      <alignment horizontal="left" vertical="center" indent="1"/>
    </xf>
    <xf numFmtId="0" fontId="1" fillId="0" borderId="30" xfId="1" applyFont="1" applyBorder="1" applyAlignment="1">
      <alignment vertical="center"/>
    </xf>
    <xf numFmtId="0" fontId="18" fillId="0" borderId="31" xfId="1" applyFont="1" applyFill="1" applyBorder="1" applyAlignment="1" applyProtection="1">
      <alignment horizontal="center" vertical="center" wrapText="1"/>
    </xf>
    <xf numFmtId="3" fontId="4" fillId="0" borderId="32" xfId="1" applyNumberFormat="1" applyFont="1" applyFill="1" applyBorder="1" applyAlignment="1" applyProtection="1">
      <alignment horizontal="right" vertical="center" indent="1" shrinkToFit="1"/>
      <protection locked="0"/>
    </xf>
    <xf numFmtId="4" fontId="4" fillId="0" borderId="33" xfId="1" applyNumberFormat="1" applyFont="1" applyFill="1" applyBorder="1" applyAlignment="1" applyProtection="1">
      <alignment horizontal="right" vertical="center" wrapText="1" indent="2"/>
      <protection locked="0"/>
    </xf>
    <xf numFmtId="0" fontId="1" fillId="0" borderId="0" xfId="1" applyFont="1" applyFill="1" applyBorder="1" applyAlignment="1">
      <alignment horizontal="left" vertical="center" indent="1"/>
    </xf>
    <xf numFmtId="0" fontId="1" fillId="0" borderId="0" xfId="1" applyFont="1" applyBorder="1" applyAlignment="1">
      <alignment vertical="center"/>
    </xf>
    <xf numFmtId="0" fontId="10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/>
      <protection locked="0"/>
    </xf>
    <xf numFmtId="4" fontId="4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0" fillId="0" borderId="0" xfId="1" applyFont="1" applyFill="1" applyBorder="1" applyAlignment="1" applyProtection="1">
      <alignment horizontal="left" vertical="center"/>
    </xf>
    <xf numFmtId="0" fontId="1" fillId="0" borderId="0" xfId="1" applyFill="1" applyAlignment="1" applyProtection="1">
      <alignment horizontal="left"/>
    </xf>
    <xf numFmtId="0" fontId="10" fillId="0" borderId="0" xfId="1" applyFont="1" applyFill="1" applyBorder="1" applyAlignment="1" applyProtection="1">
      <alignment vertical="center" wrapText="1"/>
    </xf>
    <xf numFmtId="0" fontId="18" fillId="0" borderId="0" xfId="1" applyFont="1" applyFill="1" applyBorder="1" applyAlignment="1" applyProtection="1">
      <alignment horizontal="center" vertical="center" wrapText="1"/>
    </xf>
    <xf numFmtId="3" fontId="4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1" fillId="0" borderId="0" xfId="1" applyNumberFormat="1" applyFont="1" applyFill="1" applyBorder="1" applyAlignment="1" applyProtection="1">
      <alignment horizontal="right" vertical="center" indent="1"/>
    </xf>
    <xf numFmtId="3" fontId="21" fillId="0" borderId="36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23" xfId="1" applyNumberFormat="1" applyFont="1" applyFill="1" applyBorder="1" applyAlignment="1" applyProtection="1">
      <alignment horizontal="center" vertical="center"/>
    </xf>
    <xf numFmtId="0" fontId="1" fillId="0" borderId="38" xfId="1" applyFont="1" applyFill="1" applyBorder="1" applyAlignment="1">
      <alignment horizontal="left" vertical="center" indent="1"/>
    </xf>
    <xf numFmtId="0" fontId="18" fillId="0" borderId="39" xfId="1" applyFont="1" applyFill="1" applyBorder="1" applyAlignment="1" applyProtection="1">
      <alignment horizontal="center" vertical="center" wrapText="1"/>
    </xf>
    <xf numFmtId="3" fontId="1" fillId="0" borderId="9" xfId="1" applyNumberFormat="1" applyBorder="1" applyAlignment="1">
      <alignment horizontal="right" indent="1"/>
    </xf>
    <xf numFmtId="3" fontId="1" fillId="0" borderId="16" xfId="1" applyNumberFormat="1" applyBorder="1" applyAlignment="1">
      <alignment horizontal="right" indent="1"/>
    </xf>
    <xf numFmtId="3" fontId="1" fillId="0" borderId="40" xfId="1" applyNumberFormat="1" applyBorder="1" applyAlignment="1">
      <alignment horizontal="right" indent="1"/>
    </xf>
    <xf numFmtId="4" fontId="10" fillId="0" borderId="0" xfId="1" applyNumberFormat="1" applyFont="1" applyFill="1" applyBorder="1" applyAlignment="1" applyProtection="1">
      <alignment vertical="center" wrapText="1"/>
    </xf>
    <xf numFmtId="0" fontId="22" fillId="0" borderId="0" xfId="1" applyFont="1"/>
    <xf numFmtId="0" fontId="21" fillId="0" borderId="0" xfId="1" applyFont="1" applyFill="1" applyBorder="1" applyAlignment="1">
      <alignment vertical="center"/>
    </xf>
    <xf numFmtId="0" fontId="21" fillId="0" borderId="11" xfId="1" applyFont="1" applyFill="1" applyBorder="1" applyAlignment="1">
      <alignment horizontal="right" vertical="center"/>
    </xf>
    <xf numFmtId="14" fontId="21" fillId="0" borderId="14" xfId="1" applyNumberFormat="1" applyFont="1" applyFill="1" applyBorder="1" applyAlignment="1">
      <alignment horizontal="left" vertical="center"/>
    </xf>
    <xf numFmtId="0" fontId="1" fillId="0" borderId="0" xfId="1" applyBorder="1" applyAlignment="1"/>
    <xf numFmtId="4" fontId="18" fillId="0" borderId="0" xfId="1" applyNumberFormat="1" applyFont="1" applyFill="1" applyBorder="1" applyAlignment="1" applyProtection="1">
      <alignment horizontal="center" vertical="center" wrapText="1"/>
    </xf>
    <xf numFmtId="0" fontId="21" fillId="2" borderId="0" xfId="2" applyFont="1" applyFill="1" applyAlignment="1">
      <alignment horizontal="centerContinuous" vertical="center" wrapText="1"/>
    </xf>
    <xf numFmtId="0" fontId="23" fillId="2" borderId="0" xfId="1" applyFont="1" applyFill="1" applyAlignment="1">
      <alignment horizontal="centerContinuous" vertical="center" wrapText="1"/>
    </xf>
    <xf numFmtId="0" fontId="20" fillId="2" borderId="0" xfId="1" applyNumberFormat="1" applyFont="1" applyFill="1" applyAlignment="1">
      <alignment horizontal="centerContinuous"/>
    </xf>
    <xf numFmtId="0" fontId="1" fillId="2" borderId="0" xfId="1" applyFill="1" applyBorder="1" applyAlignment="1">
      <alignment horizontal="centerContinuous" vertical="center"/>
    </xf>
    <xf numFmtId="3" fontId="21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0" fontId="6" fillId="0" borderId="0" xfId="1" applyFont="1" applyFill="1" applyAlignment="1" applyProtection="1">
      <alignment horizontal="center"/>
      <protection hidden="1"/>
    </xf>
    <xf numFmtId="0" fontId="6" fillId="0" borderId="4" xfId="1" applyFont="1" applyFill="1" applyBorder="1" applyAlignment="1" applyProtection="1">
      <alignment horizontal="center"/>
      <protection hidden="1"/>
    </xf>
    <xf numFmtId="3" fontId="1" fillId="0" borderId="15" xfId="1" applyNumberFormat="1" applyBorder="1" applyAlignment="1">
      <alignment horizontal="right" indent="5"/>
    </xf>
    <xf numFmtId="3" fontId="1" fillId="0" borderId="40" xfId="1" applyNumberFormat="1" applyBorder="1" applyAlignment="1">
      <alignment horizontal="right" indent="5"/>
    </xf>
    <xf numFmtId="0" fontId="21" fillId="0" borderId="8" xfId="1" applyFont="1" applyFill="1" applyBorder="1" applyAlignment="1">
      <alignment horizontal="center" vertical="center"/>
    </xf>
    <xf numFmtId="0" fontId="21" fillId="0" borderId="34" xfId="1" applyFont="1" applyFill="1" applyBorder="1" applyAlignment="1">
      <alignment horizontal="center" vertical="center"/>
    </xf>
    <xf numFmtId="0" fontId="21" fillId="0" borderId="13" xfId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distributed"/>
    </xf>
    <xf numFmtId="0" fontId="21" fillId="0" borderId="35" xfId="1" applyFont="1" applyFill="1" applyBorder="1" applyAlignment="1">
      <alignment horizontal="center" vertical="distributed"/>
    </xf>
    <xf numFmtId="0" fontId="21" fillId="0" borderId="13" xfId="1" applyFont="1" applyFill="1" applyBorder="1" applyAlignment="1">
      <alignment horizontal="center" vertical="distributed"/>
    </xf>
    <xf numFmtId="3" fontId="21" fillId="0" borderId="9" xfId="1" applyNumberFormat="1" applyFont="1" applyFill="1" applyBorder="1" applyAlignment="1" applyProtection="1">
      <alignment horizontal="center" vertical="center" shrinkToFit="1"/>
      <protection locked="0"/>
    </xf>
    <xf numFmtId="3" fontId="21" fillId="0" borderId="10" xfId="1" applyNumberFormat="1" applyFont="1" applyFill="1" applyBorder="1" applyAlignment="1" applyProtection="1">
      <alignment horizontal="center" vertical="center" shrinkToFit="1"/>
      <protection locked="0"/>
    </xf>
    <xf numFmtId="0" fontId="21" fillId="0" borderId="0" xfId="1" applyFont="1" applyBorder="1" applyAlignment="1">
      <alignment horizontal="center"/>
    </xf>
    <xf numFmtId="0" fontId="21" fillId="0" borderId="37" xfId="1" applyFont="1" applyBorder="1" applyAlignment="1">
      <alignment horizontal="center"/>
    </xf>
    <xf numFmtId="0" fontId="21" fillId="0" borderId="17" xfId="1" applyFont="1" applyFill="1" applyBorder="1" applyAlignment="1">
      <alignment horizontal="center" vertical="center"/>
    </xf>
    <xf numFmtId="0" fontId="21" fillId="0" borderId="31" xfId="1" applyFont="1" applyFill="1" applyBorder="1" applyAlignment="1">
      <alignment horizontal="center" vertical="center"/>
    </xf>
    <xf numFmtId="0" fontId="21" fillId="0" borderId="8" xfId="1" applyFont="1" applyFill="1" applyBorder="1" applyAlignment="1">
      <alignment horizontal="center" vertical="distributed"/>
    </xf>
    <xf numFmtId="0" fontId="7" fillId="0" borderId="6" xfId="1" applyFont="1" applyFill="1" applyBorder="1" applyAlignment="1">
      <alignment horizontal="center" vertical="center"/>
    </xf>
    <xf numFmtId="0" fontId="7" fillId="0" borderId="41" xfId="1" applyFont="1" applyFill="1" applyBorder="1" applyAlignment="1">
      <alignment horizontal="center" vertical="center"/>
    </xf>
  </cellXfs>
  <cellStyles count="3">
    <cellStyle name="Normal" xfId="0" builtinId="0"/>
    <cellStyle name="Normal 2" xfId="1" xr:uid="{00000000-0005-0000-0000-000001000000}"/>
    <cellStyle name="normální_Denni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19977DB-4633-451B-97EE-444A4FCA3A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F2D32C-298E-42A1-AAA2-A70AF6C56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33011B2-53F1-412E-A5E7-0608B05EFF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21D9702-5015-4EDE-BA0C-52E6D196F2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FA5AE4D-3F9E-4CDC-939B-CBE0F0275A1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FD90C3-7EA3-4AEC-9AC8-96D3703A60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BE48E14-B21D-4475-B314-1EC76793D3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E39860C-A2FD-4B88-BA14-6F199D1CD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35A98A2-4491-4A90-9306-F7040836B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2343AF4-D9F2-4496-98B9-30B2EE434F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3984024-4F3D-4BC8-8320-3453B8A708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419100</xdr:colOff>
      <xdr:row>1</xdr:row>
      <xdr:rowOff>161924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AA394EE-96CD-4F28-BFB7-C8525C4D48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676400" cy="329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5ED72-E069-4C9F-8047-C705AB109098}">
  <sheetPr>
    <pageSetUpPr fitToPage="1"/>
  </sheetPr>
  <dimension ref="A1:K52"/>
  <sheetViews>
    <sheetView topLeftCell="A45" workbookViewId="0">
      <selection activeCell="G4" sqref="G4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44592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3562952</v>
      </c>
      <c r="F21" s="55">
        <f>+F22+F25+F28+F33</f>
        <v>99.999999999999986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115095</v>
      </c>
      <c r="F22" s="60">
        <f>+F23+F24</f>
        <v>3.2303269872847014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115095</v>
      </c>
      <c r="F23" s="60">
        <f>(E23/E21)*100</f>
        <v>3.2303269872847014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3326115</v>
      </c>
      <c r="F28" s="60">
        <f>+F29+F30+F31</f>
        <v>93.352787239345346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3326115</v>
      </c>
      <c r="F30" s="60">
        <f>E30/$E$21*100</f>
        <v>93.352787239345346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 t="shared" ref="F31:F32" si="0"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 t="shared" si="0"/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121742</v>
      </c>
      <c r="F33" s="72">
        <f>E33/$E$21*100</f>
        <v>3.4168857733699474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44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125131182</v>
      </c>
      <c r="D41" s="89">
        <v>40233919</v>
      </c>
      <c r="E41" s="88">
        <v>157574863</v>
      </c>
      <c r="F41" s="90">
        <v>50342236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44592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3436771603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9C8595-A929-4DD4-A926-713954D9CD9F}">
  <sheetPr>
    <pageSetUpPr fitToPage="1"/>
  </sheetPr>
  <dimension ref="A1:K52"/>
  <sheetViews>
    <sheetView workbookViewId="0">
      <selection activeCell="G9" sqref="G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44865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3208372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93996</v>
      </c>
      <c r="F22" s="60">
        <f>+F23+F24</f>
        <v>2.92971014583097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93996</v>
      </c>
      <c r="F23" s="60">
        <f>(E23/E21)*100</f>
        <v>2.92971014583097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3002711</v>
      </c>
      <c r="F28" s="60">
        <f>+F29+F30+F31</f>
        <v>93.589864267609869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3002711</v>
      </c>
      <c r="F30" s="60">
        <f>E30/$E$21*100</f>
        <v>93.589864267609869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111665</v>
      </c>
      <c r="F33" s="72">
        <f>E33/$E$21*100</f>
        <v>3.4804255865591647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54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17134257</v>
      </c>
      <c r="D41" s="89">
        <v>40607551</v>
      </c>
      <c r="E41" s="88">
        <v>19579298</v>
      </c>
      <c r="F41" s="90">
        <v>46546954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44865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3125619969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7BA2C-0F35-4C99-8BC7-7DADB1598EA7}">
  <sheetPr>
    <pageSetUpPr fitToPage="1"/>
  </sheetPr>
  <dimension ref="A1:K52"/>
  <sheetViews>
    <sheetView workbookViewId="0">
      <selection activeCell="G6" sqref="G6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44895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3259013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83223</v>
      </c>
      <c r="F22" s="60">
        <f>+F23+F24</f>
        <v>2.5536258983931637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83223</v>
      </c>
      <c r="F23" s="60">
        <f>(E23/E21)*100</f>
        <v>2.5536258983931637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3031405</v>
      </c>
      <c r="F28" s="60">
        <f>+F29+F30+F31</f>
        <v>93.016045041857765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3031405</v>
      </c>
      <c r="F30" s="60">
        <f>E30/$E$21*100</f>
        <v>93.016045041857765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144385</v>
      </c>
      <c r="F33" s="72">
        <f>E33/$E$21*100</f>
        <v>4.430329059749071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55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17033915</v>
      </c>
      <c r="D41" s="89">
        <v>41613817</v>
      </c>
      <c r="E41" s="88">
        <v>20192916</v>
      </c>
      <c r="F41" s="90">
        <v>49108907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44895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3155041349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2BBC1-9CAF-458C-A05C-FB2332FBD769}">
  <sheetPr>
    <pageSetUpPr fitToPage="1"/>
  </sheetPr>
  <dimension ref="A1:K52"/>
  <sheetViews>
    <sheetView tabSelected="1" workbookViewId="0">
      <selection activeCell="H19" sqref="H1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44926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3156863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124045</v>
      </c>
      <c r="F22" s="60">
        <f>+F23+F24</f>
        <v>3.9293754591187517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124045</v>
      </c>
      <c r="F23" s="60">
        <f>(E23/E21)*100</f>
        <v>3.9293754591187517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2890235</v>
      </c>
      <c r="F28" s="60">
        <f>+F29+F30+F31</f>
        <v>91.554020557749894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2890235</v>
      </c>
      <c r="F30" s="60">
        <f>E30/$E$21*100</f>
        <v>91.554020557749894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142583</v>
      </c>
      <c r="F33" s="72">
        <f>E33/$E$21*100</f>
        <v>4.5166039831313549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/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56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14345764</v>
      </c>
      <c r="D41" s="89">
        <v>30949078</v>
      </c>
      <c r="E41" s="88">
        <v>17133259</v>
      </c>
      <c r="F41" s="90">
        <v>37064433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44926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3032427377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8E1D07-79C9-4BD3-A19B-8F6D5678708F}">
  <sheetPr>
    <pageSetUpPr fitToPage="1"/>
  </sheetPr>
  <dimension ref="A1:K52"/>
  <sheetViews>
    <sheetView topLeftCell="A42" workbookViewId="0">
      <selection activeCell="C49" sqref="C4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44620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3508393</v>
      </c>
      <c r="F21" s="55">
        <f>+F22+F25+F28+F33</f>
        <v>100.00000000000001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126604</v>
      </c>
      <c r="F22" s="60">
        <f>+F23+F24</f>
        <v>3.6086037111577864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126604</v>
      </c>
      <c r="F23" s="60">
        <f>(E23/E21)*100</f>
        <v>3.6086037111577864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3293832</v>
      </c>
      <c r="F28" s="60">
        <f>+F29+F30+F31</f>
        <v>93.884351040490628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3293832</v>
      </c>
      <c r="F30" s="60">
        <f>E30/$E$21*100</f>
        <v>93.884351040490628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87957</v>
      </c>
      <c r="F33" s="72">
        <f>E33/$E$21*100</f>
        <v>2.5070452483515955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46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78063594</v>
      </c>
      <c r="D41" s="89">
        <v>55060192</v>
      </c>
      <c r="E41" s="88">
        <v>94761122</v>
      </c>
      <c r="F41" s="90">
        <v>66677800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44620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3396997671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5E823-BC33-4B2E-A34C-C319E9CCC657}">
  <sheetPr>
    <pageSetUpPr fitToPage="1"/>
  </sheetPr>
  <dimension ref="A1:K52"/>
  <sheetViews>
    <sheetView workbookViewId="0">
      <selection activeCell="E18" sqref="E18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44651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3436210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127763</v>
      </c>
      <c r="F22" s="60">
        <f>+F23+F24</f>
        <v>3.7181371336443352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127763</v>
      </c>
      <c r="F23" s="60">
        <f>(E23/E21)*100</f>
        <v>3.7181371336443352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3185884</v>
      </c>
      <c r="F28" s="60">
        <f>+F29+F30+F31</f>
        <v>92.715055249824658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3185884</v>
      </c>
      <c r="F30" s="60">
        <f>E30/$E$21*100</f>
        <v>92.715055249824658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122563</v>
      </c>
      <c r="F33" s="72">
        <f>E33/$E$21*100</f>
        <v>3.5668076165310039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47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35816958</v>
      </c>
      <c r="D41" s="89">
        <v>106146803</v>
      </c>
      <c r="E41" s="88">
        <v>42991837</v>
      </c>
      <c r="F41" s="90">
        <v>127404253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44651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3327685272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7B38C-CA93-429B-B95B-1E385E7767B3}">
  <sheetPr>
    <pageSetUpPr fitToPage="1"/>
  </sheetPr>
  <dimension ref="A1:K52"/>
  <sheetViews>
    <sheetView workbookViewId="0">
      <selection activeCell="E33" sqref="E33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44681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3432279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94610</v>
      </c>
      <c r="F22" s="60">
        <f>+F23+F24</f>
        <v>2.7564775474254861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94610</v>
      </c>
      <c r="F23" s="60">
        <f>(E23/E21)*100</f>
        <v>2.7564775474254861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3232004</v>
      </c>
      <c r="F28" s="60">
        <f>+F29+F30+F31</f>
        <v>94.164955704358533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3232004</v>
      </c>
      <c r="F30" s="60">
        <f>E30/$E$21*100</f>
        <v>94.164955704358533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105665</v>
      </c>
      <c r="F33" s="72">
        <f>E33/$E$21*100</f>
        <v>3.0785667482159811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48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37859037</v>
      </c>
      <c r="D41" s="89">
        <v>35027354</v>
      </c>
      <c r="E41" s="88">
        <v>45576456</v>
      </c>
      <c r="F41" s="90">
        <v>42143721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44681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3314278397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94615-3913-4C9E-ACF7-68F3D24EE9D0}">
  <sheetPr>
    <pageSetUpPr fitToPage="1"/>
  </sheetPr>
  <dimension ref="A1:K52"/>
  <sheetViews>
    <sheetView workbookViewId="0">
      <selection activeCell="I7" sqref="I6:I7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44712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3309875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102917</v>
      </c>
      <c r="F22" s="60">
        <f>+F23+F24</f>
        <v>3.1093923486536501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102917</v>
      </c>
      <c r="F23" s="60">
        <f>(E23/E21)*100</f>
        <v>3.1093923486536501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3116830</v>
      </c>
      <c r="F28" s="60">
        <f>+F29+F30+F31</f>
        <v>94.167604516786881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3116830</v>
      </c>
      <c r="F30" s="60">
        <f>E30/$E$21*100</f>
        <v>94.167604516786881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90128</v>
      </c>
      <c r="F33" s="72">
        <f>E33/$E$21*100</f>
        <v>2.7230031345594621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49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32819364</v>
      </c>
      <c r="D41" s="89">
        <v>57292463</v>
      </c>
      <c r="E41" s="88">
        <v>38408316</v>
      </c>
      <c r="F41" s="90">
        <v>67233877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44712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3213738174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FFCA4-121A-4570-BDA3-B8847DE5D49A}">
  <sheetPr>
    <pageSetUpPr fitToPage="1"/>
  </sheetPr>
  <dimension ref="A1:K52"/>
  <sheetViews>
    <sheetView workbookViewId="0">
      <selection activeCell="E19" sqref="E1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44742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3164588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78255</v>
      </c>
      <c r="F22" s="60">
        <f>+F23+F24</f>
        <v>2.4728337464466148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78255</v>
      </c>
      <c r="F23" s="60">
        <f>(E23/E21)*100</f>
        <v>2.4728337464466148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2987812</v>
      </c>
      <c r="F28" s="60">
        <f>+F29+F30+F31</f>
        <v>94.413933188143289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2987812</v>
      </c>
      <c r="F30" s="60">
        <f>E30/$E$21*100</f>
        <v>94.413933188143289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98521</v>
      </c>
      <c r="F33" s="72">
        <f>E33/$E$21*100</f>
        <v>3.1132330654100944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50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28649130</v>
      </c>
      <c r="D41" s="89">
        <v>45861710</v>
      </c>
      <c r="E41" s="88">
        <v>32638818</v>
      </c>
      <c r="F41" s="90">
        <v>52086826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44742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3074570978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699129-D79F-4041-8066-51A32B1100F0}">
  <sheetPr>
    <pageSetUpPr fitToPage="1"/>
  </sheetPr>
  <dimension ref="A1:K52"/>
  <sheetViews>
    <sheetView workbookViewId="0">
      <selection activeCell="K20" sqref="K20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44773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3394996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133462</v>
      </c>
      <c r="F22" s="60">
        <f>+F23+F24</f>
        <v>3.9311386522988538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133462</v>
      </c>
      <c r="F23" s="60">
        <f>(E23/E21)*100</f>
        <v>3.9311386522988538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3135315</v>
      </c>
      <c r="F28" s="60">
        <f>+F29+F30+F31</f>
        <v>92.351066098457849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3135315</v>
      </c>
      <c r="F30" s="60">
        <f>E30/$E$21*100</f>
        <v>92.351066098457849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126219</v>
      </c>
      <c r="F33" s="72">
        <f>E33/$E$21*100</f>
        <v>3.7177952492432982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51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18294790</v>
      </c>
      <c r="D41" s="89">
        <v>29642351</v>
      </c>
      <c r="E41" s="88">
        <v>21215182</v>
      </c>
      <c r="F41" s="90">
        <v>34285861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44773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3268579281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35EA7-DD6C-4B41-9260-E57F21F9A237}">
  <sheetPr>
    <pageSetUpPr fitToPage="1"/>
  </sheetPr>
  <dimension ref="A1:K52"/>
  <sheetViews>
    <sheetView workbookViewId="0">
      <selection activeCell="F2" sqref="F2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44804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3329846</v>
      </c>
      <c r="F21" s="55">
        <f>+F22+F25+F28+F33</f>
        <v>100.00000000000001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80871</v>
      </c>
      <c r="F22" s="60">
        <f>+F23+F24</f>
        <v>2.4286708754699164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80371</v>
      </c>
      <c r="F23" s="60">
        <f>(E23/E21)*100</f>
        <v>2.4136551660347054</v>
      </c>
      <c r="H23" s="82"/>
      <c r="I23" s="31"/>
      <c r="J23" s="31"/>
      <c r="K23" s="31"/>
    </row>
    <row r="24" spans="1:11" x14ac:dyDescent="0.25">
      <c r="A24" s="61" t="s">
        <v>22</v>
      </c>
      <c r="B24" s="62"/>
      <c r="C24" s="62"/>
      <c r="D24" s="58">
        <v>5</v>
      </c>
      <c r="E24" s="59">
        <v>500</v>
      </c>
      <c r="F24" s="60">
        <f>(E24/E21)*100</f>
        <v>1.5015709435211119E-2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3096452</v>
      </c>
      <c r="F28" s="60">
        <f>+F29+F30+F31</f>
        <v>92.990847024156679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3096452</v>
      </c>
      <c r="F30" s="60">
        <f>E30/$E$21*100</f>
        <v>92.990847024156679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152523</v>
      </c>
      <c r="F33" s="72">
        <f>E33/$E$21*100</f>
        <v>4.5804821003734109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52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21448376</v>
      </c>
      <c r="D41" s="89">
        <v>24854549</v>
      </c>
      <c r="E41" s="88">
        <v>26066604</v>
      </c>
      <c r="F41" s="90">
        <v>30178185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44804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3203686449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31EDE-AB2B-4770-8FEF-7FC6ED2A77BC}">
  <sheetPr>
    <pageSetUpPr fitToPage="1"/>
  </sheetPr>
  <dimension ref="A1:K52"/>
  <sheetViews>
    <sheetView workbookViewId="0">
      <selection activeCell="H9" sqref="H9"/>
    </sheetView>
  </sheetViews>
  <sheetFormatPr defaultColWidth="9.109375" defaultRowHeight="13.2" x14ac:dyDescent="0.25"/>
  <cols>
    <col min="1" max="2" width="18.33203125" style="2" customWidth="1"/>
    <col min="3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16.8" x14ac:dyDescent="0.3">
      <c r="A3" s="5" t="s">
        <v>0</v>
      </c>
      <c r="B3" s="6"/>
      <c r="C3" s="6"/>
      <c r="D3" s="6"/>
      <c r="E3" s="6"/>
      <c r="F3" s="6"/>
    </row>
    <row r="4" spans="1:6" ht="16.8" x14ac:dyDescent="0.3">
      <c r="A4" s="5" t="s">
        <v>1</v>
      </c>
      <c r="B4" s="6"/>
      <c r="C4" s="6"/>
      <c r="D4" s="6"/>
      <c r="E4" s="6"/>
      <c r="F4" s="6"/>
    </row>
    <row r="5" spans="1:6" ht="13.8" thickBot="1" x14ac:dyDescent="0.3">
      <c r="A5" s="7"/>
      <c r="B5" s="6"/>
      <c r="C5" s="6"/>
      <c r="D5" s="6"/>
      <c r="E5" s="6"/>
      <c r="F5" s="6"/>
    </row>
    <row r="6" spans="1:6" ht="13.8" thickBot="1" x14ac:dyDescent="0.3">
      <c r="A6" s="8" t="s">
        <v>2</v>
      </c>
      <c r="B6" s="9" t="s">
        <v>3</v>
      </c>
      <c r="C6" s="10"/>
      <c r="D6" s="10"/>
      <c r="E6" s="10"/>
      <c r="F6" s="11"/>
    </row>
    <row r="7" spans="1:6" x14ac:dyDescent="0.25">
      <c r="A7" s="12"/>
      <c r="B7" s="13"/>
      <c r="C7" s="14"/>
      <c r="D7" s="15"/>
      <c r="E7" s="16"/>
      <c r="F7" s="17"/>
    </row>
    <row r="8" spans="1:6" x14ac:dyDescent="0.25">
      <c r="A8" s="8" t="s">
        <v>43</v>
      </c>
      <c r="B8" s="104" t="s">
        <v>38</v>
      </c>
      <c r="C8" s="14"/>
      <c r="D8" s="15"/>
      <c r="E8" s="16"/>
      <c r="F8" s="17"/>
    </row>
    <row r="9" spans="1:6" x14ac:dyDescent="0.25">
      <c r="A9" s="12"/>
      <c r="B9" s="103"/>
      <c r="C9" s="14"/>
      <c r="D9" s="15"/>
      <c r="E9" s="16"/>
      <c r="F9" s="17"/>
    </row>
    <row r="10" spans="1:6" x14ac:dyDescent="0.25">
      <c r="A10" s="8" t="s">
        <v>4</v>
      </c>
      <c r="B10" s="18" t="s">
        <v>5</v>
      </c>
      <c r="C10" s="19"/>
      <c r="D10" s="20"/>
      <c r="E10" s="21" t="s">
        <v>6</v>
      </c>
      <c r="F10" s="22" t="s">
        <v>7</v>
      </c>
    </row>
    <row r="11" spans="1:6" x14ac:dyDescent="0.25">
      <c r="A11" s="23"/>
      <c r="B11" s="23"/>
      <c r="C11" s="15"/>
      <c r="D11" s="15"/>
      <c r="E11" s="24"/>
      <c r="F11" s="25"/>
    </row>
    <row r="12" spans="1:6" x14ac:dyDescent="0.25">
      <c r="A12" s="8" t="s">
        <v>8</v>
      </c>
      <c r="B12" s="26" t="s">
        <v>9</v>
      </c>
      <c r="C12" s="15"/>
      <c r="D12" s="27"/>
      <c r="E12" s="28" t="s">
        <v>10</v>
      </c>
      <c r="F12" s="26" t="s">
        <v>11</v>
      </c>
    </row>
    <row r="13" spans="1:6" x14ac:dyDescent="0.25">
      <c r="A13" s="12"/>
      <c r="B13" s="13"/>
      <c r="C13" s="15"/>
      <c r="D13" s="15"/>
      <c r="E13" s="24"/>
      <c r="F13" s="25"/>
    </row>
    <row r="14" spans="1:6" hidden="1" x14ac:dyDescent="0.25">
      <c r="A14" s="29" t="s">
        <v>12</v>
      </c>
      <c r="B14" s="29"/>
      <c r="C14" s="30"/>
      <c r="D14" s="15"/>
      <c r="E14" s="31"/>
      <c r="F14" s="31"/>
    </row>
    <row r="15" spans="1:6" x14ac:dyDescent="0.25">
      <c r="A15" s="29"/>
      <c r="B15" s="29"/>
      <c r="C15" s="30"/>
      <c r="D15" s="15"/>
      <c r="E15" s="31"/>
      <c r="F15" s="31"/>
    </row>
    <row r="16" spans="1:6" x14ac:dyDescent="0.25">
      <c r="A16" s="12"/>
      <c r="B16" s="13"/>
      <c r="C16" s="15"/>
      <c r="D16" s="15"/>
      <c r="E16" s="31"/>
      <c r="F16" s="32"/>
    </row>
    <row r="17" spans="1:11" ht="15.6" x14ac:dyDescent="0.25">
      <c r="A17" s="33" t="s">
        <v>13</v>
      </c>
      <c r="B17" s="34"/>
      <c r="C17" s="34"/>
      <c r="D17" s="35"/>
      <c r="E17" s="35"/>
      <c r="F17" s="35"/>
    </row>
    <row r="18" spans="1:11" ht="13.8" thickBot="1" x14ac:dyDescent="0.3">
      <c r="A18" s="36"/>
      <c r="B18" s="36"/>
      <c r="C18" s="36"/>
      <c r="D18" s="37"/>
      <c r="E18" s="37"/>
      <c r="F18" s="37"/>
    </row>
    <row r="19" spans="1:11" ht="39.6" x14ac:dyDescent="0.3">
      <c r="A19" s="38" t="s">
        <v>14</v>
      </c>
      <c r="B19" s="39"/>
      <c r="C19" s="40"/>
      <c r="D19" s="41" t="s">
        <v>15</v>
      </c>
      <c r="E19" s="42" t="s">
        <v>16</v>
      </c>
      <c r="F19" s="43" t="s">
        <v>17</v>
      </c>
    </row>
    <row r="20" spans="1:11" ht="13.8" thickBot="1" x14ac:dyDescent="0.3">
      <c r="A20" s="44"/>
      <c r="B20" s="45"/>
      <c r="C20" s="46"/>
      <c r="D20" s="47"/>
      <c r="E20" s="48" t="s">
        <v>18</v>
      </c>
      <c r="F20" s="49">
        <v>44834</v>
      </c>
      <c r="G20" s="50"/>
      <c r="H20" s="31"/>
      <c r="I20" s="31"/>
      <c r="J20" s="31"/>
      <c r="K20" s="31"/>
    </row>
    <row r="21" spans="1:11" x14ac:dyDescent="0.25">
      <c r="A21" s="51" t="s">
        <v>19</v>
      </c>
      <c r="B21" s="52"/>
      <c r="C21" s="52"/>
      <c r="D21" s="53">
        <v>1</v>
      </c>
      <c r="E21" s="54">
        <f>+E22+E25+E28+E33</f>
        <v>3183822</v>
      </c>
      <c r="F21" s="55">
        <f>+F22+F25+F28+F33</f>
        <v>100</v>
      </c>
      <c r="H21" s="102"/>
      <c r="I21" s="31"/>
      <c r="J21" s="31"/>
      <c r="K21" s="31"/>
    </row>
    <row r="22" spans="1:11" x14ac:dyDescent="0.25">
      <c r="A22" s="56" t="s">
        <v>20</v>
      </c>
      <c r="B22" s="57"/>
      <c r="C22" s="57"/>
      <c r="D22" s="58">
        <v>3</v>
      </c>
      <c r="E22" s="59">
        <f>E23+E24</f>
        <v>73425</v>
      </c>
      <c r="F22" s="60">
        <f>+F23+F24</f>
        <v>2.3061904842670224</v>
      </c>
      <c r="H22" s="82"/>
      <c r="I22" s="31"/>
      <c r="J22" s="31"/>
      <c r="K22" s="31"/>
    </row>
    <row r="23" spans="1:11" x14ac:dyDescent="0.25">
      <c r="A23" s="61" t="s">
        <v>21</v>
      </c>
      <c r="B23" s="62"/>
      <c r="C23" s="62"/>
      <c r="D23" s="58">
        <v>4</v>
      </c>
      <c r="E23" s="59">
        <v>73425</v>
      </c>
      <c r="F23" s="60">
        <f>(E23/E21)*100</f>
        <v>2.3061904842670224</v>
      </c>
      <c r="H23" s="82"/>
      <c r="I23" s="31"/>
      <c r="J23" s="31"/>
      <c r="K23" s="31"/>
    </row>
    <row r="24" spans="1:11" hidden="1" x14ac:dyDescent="0.25">
      <c r="A24" s="61" t="s">
        <v>22</v>
      </c>
      <c r="B24" s="62"/>
      <c r="C24" s="62"/>
      <c r="D24" s="58">
        <v>5</v>
      </c>
      <c r="E24" s="59">
        <v>0</v>
      </c>
      <c r="F24" s="60">
        <f>(E24/E21)*100</f>
        <v>0</v>
      </c>
      <c r="H24" s="82"/>
      <c r="I24" s="31"/>
      <c r="J24" s="31"/>
      <c r="K24" s="31"/>
    </row>
    <row r="25" spans="1:11" hidden="1" x14ac:dyDescent="0.25">
      <c r="A25" s="56" t="s">
        <v>23</v>
      </c>
      <c r="B25" s="62"/>
      <c r="C25" s="62"/>
      <c r="D25" s="58">
        <v>9</v>
      </c>
      <c r="E25" s="59">
        <f>E26+E27</f>
        <v>0</v>
      </c>
      <c r="F25" s="60">
        <f>+F26+F27</f>
        <v>0</v>
      </c>
      <c r="H25" s="82"/>
      <c r="I25" s="31"/>
      <c r="J25" s="31"/>
      <c r="K25" s="31"/>
    </row>
    <row r="26" spans="1:11" hidden="1" x14ac:dyDescent="0.25">
      <c r="A26" s="61" t="s">
        <v>24</v>
      </c>
      <c r="B26" s="62"/>
      <c r="C26" s="62"/>
      <c r="D26" s="58">
        <v>10</v>
      </c>
      <c r="E26" s="59">
        <v>0</v>
      </c>
      <c r="F26" s="60">
        <f>E26/$E$21*100</f>
        <v>0</v>
      </c>
      <c r="H26" s="82"/>
      <c r="I26" s="31"/>
      <c r="J26" s="31"/>
      <c r="K26" s="31"/>
    </row>
    <row r="27" spans="1:11" hidden="1" x14ac:dyDescent="0.25">
      <c r="A27" s="61" t="s">
        <v>25</v>
      </c>
      <c r="B27" s="62"/>
      <c r="C27" s="62"/>
      <c r="D27" s="58">
        <v>11</v>
      </c>
      <c r="E27" s="59">
        <v>0</v>
      </c>
      <c r="F27" s="60">
        <f>E27/$E$21*100</f>
        <v>0</v>
      </c>
      <c r="H27" s="82"/>
      <c r="I27" s="31"/>
      <c r="J27" s="31"/>
      <c r="K27" s="31"/>
    </row>
    <row r="28" spans="1:11" x14ac:dyDescent="0.25">
      <c r="A28" s="56" t="s">
        <v>26</v>
      </c>
      <c r="B28" s="62"/>
      <c r="C28" s="62"/>
      <c r="D28" s="58">
        <v>12</v>
      </c>
      <c r="E28" s="59">
        <f>E29+E30</f>
        <v>2929567</v>
      </c>
      <c r="F28" s="60">
        <f>+F29+F30+F31</f>
        <v>92.014157826662426</v>
      </c>
      <c r="H28" s="82"/>
      <c r="I28" s="31"/>
      <c r="J28" s="31"/>
      <c r="K28" s="31"/>
    </row>
    <row r="29" spans="1:11" hidden="1" x14ac:dyDescent="0.25">
      <c r="A29" s="61" t="s">
        <v>27</v>
      </c>
      <c r="B29" s="62"/>
      <c r="C29" s="62"/>
      <c r="D29" s="58">
        <v>13</v>
      </c>
      <c r="E29" s="59">
        <v>0</v>
      </c>
      <c r="F29" s="60">
        <f>E29/$E$21*100</f>
        <v>0</v>
      </c>
      <c r="H29" s="82"/>
      <c r="I29" s="31"/>
      <c r="J29" s="31"/>
      <c r="K29" s="31"/>
    </row>
    <row r="30" spans="1:11" x14ac:dyDescent="0.25">
      <c r="A30" s="61" t="s">
        <v>28</v>
      </c>
      <c r="B30" s="62"/>
      <c r="C30" s="62"/>
      <c r="D30" s="58">
        <v>14</v>
      </c>
      <c r="E30" s="59">
        <v>2929567</v>
      </c>
      <c r="F30" s="60">
        <f>E30/$E$21*100</f>
        <v>92.014157826662426</v>
      </c>
      <c r="H30" s="82"/>
      <c r="I30" s="31"/>
      <c r="J30" s="31"/>
      <c r="K30" s="31"/>
    </row>
    <row r="31" spans="1:11" hidden="1" x14ac:dyDescent="0.25">
      <c r="A31" s="61" t="s">
        <v>29</v>
      </c>
      <c r="B31" s="62"/>
      <c r="C31" s="62"/>
      <c r="D31" s="58">
        <v>15</v>
      </c>
      <c r="E31" s="59">
        <v>0</v>
      </c>
      <c r="F31" s="60">
        <f>E31/$E$21*100</f>
        <v>0</v>
      </c>
      <c r="H31" s="82"/>
      <c r="I31" s="31"/>
      <c r="J31" s="31"/>
      <c r="K31" s="31"/>
    </row>
    <row r="32" spans="1:11" hidden="1" x14ac:dyDescent="0.25">
      <c r="A32" s="63" t="s">
        <v>30</v>
      </c>
      <c r="B32" s="64"/>
      <c r="C32" s="64"/>
      <c r="D32" s="65">
        <v>24</v>
      </c>
      <c r="E32" s="66">
        <v>0</v>
      </c>
      <c r="F32" s="67">
        <f>E32/$E$21*100</f>
        <v>0</v>
      </c>
      <c r="H32" s="82"/>
      <c r="I32" s="31"/>
      <c r="J32" s="31"/>
      <c r="K32" s="31"/>
    </row>
    <row r="33" spans="1:11" ht="13.8" thickBot="1" x14ac:dyDescent="0.3">
      <c r="A33" s="68" t="s">
        <v>31</v>
      </c>
      <c r="B33" s="69"/>
      <c r="C33" s="69"/>
      <c r="D33" s="70">
        <v>24</v>
      </c>
      <c r="E33" s="71">
        <v>180830</v>
      </c>
      <c r="F33" s="72">
        <f>E33/$E$21*100</f>
        <v>5.6796516890705568</v>
      </c>
      <c r="H33" s="82"/>
      <c r="I33" s="31"/>
      <c r="J33" s="31"/>
      <c r="K33" s="31"/>
    </row>
    <row r="34" spans="1:11" x14ac:dyDescent="0.25">
      <c r="A34" s="73"/>
      <c r="B34" s="74"/>
      <c r="C34" s="74"/>
      <c r="D34" s="75"/>
      <c r="E34" s="76" t="s">
        <v>45</v>
      </c>
      <c r="F34" s="77"/>
      <c r="H34" s="31"/>
      <c r="I34" s="31"/>
      <c r="J34" s="31"/>
      <c r="K34" s="31"/>
    </row>
    <row r="35" spans="1:11" x14ac:dyDescent="0.25">
      <c r="A35" s="73"/>
      <c r="B35" s="74"/>
      <c r="C35" s="74"/>
      <c r="D35" s="75"/>
      <c r="E35" s="76"/>
      <c r="F35" s="77"/>
    </row>
    <row r="36" spans="1:11" ht="15.6" x14ac:dyDescent="0.25">
      <c r="A36" s="78" t="s">
        <v>32</v>
      </c>
      <c r="B36" s="79"/>
      <c r="C36" s="79"/>
      <c r="D36" s="79"/>
      <c r="E36" s="79"/>
      <c r="F36" s="79"/>
    </row>
    <row r="37" spans="1:11" ht="13.8" thickBot="1" x14ac:dyDescent="0.3">
      <c r="B37" s="80"/>
      <c r="C37" s="80"/>
      <c r="D37" s="81"/>
      <c r="E37" s="82"/>
      <c r="F37" s="83"/>
    </row>
    <row r="38" spans="1:11" x14ac:dyDescent="0.25">
      <c r="A38" s="107" t="s">
        <v>33</v>
      </c>
      <c r="B38" s="110" t="s">
        <v>15</v>
      </c>
      <c r="C38" s="113" t="s">
        <v>34</v>
      </c>
      <c r="D38" s="114"/>
      <c r="E38" s="113" t="s">
        <v>35</v>
      </c>
      <c r="F38" s="114"/>
    </row>
    <row r="39" spans="1:11" x14ac:dyDescent="0.25">
      <c r="A39" s="108"/>
      <c r="B39" s="111"/>
      <c r="C39" s="84" t="s">
        <v>36</v>
      </c>
      <c r="D39" s="85" t="s">
        <v>37</v>
      </c>
      <c r="E39" s="84" t="s">
        <v>36</v>
      </c>
      <c r="F39" s="85" t="s">
        <v>37</v>
      </c>
    </row>
    <row r="40" spans="1:11" ht="13.8" thickBot="1" x14ac:dyDescent="0.3">
      <c r="A40" s="109"/>
      <c r="B40" s="112"/>
      <c r="C40" s="115" t="s">
        <v>53</v>
      </c>
      <c r="D40" s="115"/>
      <c r="E40" s="115"/>
      <c r="F40" s="116"/>
    </row>
    <row r="41" spans="1:11" x14ac:dyDescent="0.25">
      <c r="A41" s="86" t="s">
        <v>38</v>
      </c>
      <c r="B41" s="87">
        <v>1</v>
      </c>
      <c r="C41" s="88">
        <v>18838742</v>
      </c>
      <c r="D41" s="89">
        <v>34190816</v>
      </c>
      <c r="E41" s="88">
        <v>22145795</v>
      </c>
      <c r="F41" s="90">
        <v>40226571</v>
      </c>
    </row>
    <row r="42" spans="1:11" x14ac:dyDescent="0.25">
      <c r="A42" s="73"/>
      <c r="B42" s="80"/>
      <c r="C42" s="91"/>
      <c r="D42" s="91"/>
      <c r="E42" s="91"/>
      <c r="F42" s="91"/>
    </row>
    <row r="43" spans="1:11" x14ac:dyDescent="0.25">
      <c r="A43" s="73"/>
      <c r="B43" s="80"/>
      <c r="C43" s="80"/>
      <c r="D43" s="81"/>
      <c r="E43" s="82"/>
      <c r="F43" s="83"/>
    </row>
    <row r="44" spans="1:11" ht="15.6" x14ac:dyDescent="0.25">
      <c r="A44" s="78" t="s">
        <v>39</v>
      </c>
      <c r="B44" s="80"/>
      <c r="C44" s="80"/>
      <c r="D44" s="81"/>
      <c r="E44" s="82"/>
      <c r="F44" s="83"/>
    </row>
    <row r="45" spans="1:11" ht="13.8" thickBot="1" x14ac:dyDescent="0.3">
      <c r="A45" s="73"/>
      <c r="B45" s="80"/>
      <c r="C45" s="92"/>
      <c r="D45" s="92"/>
    </row>
    <row r="46" spans="1:11" x14ac:dyDescent="0.25">
      <c r="A46" s="117" t="s">
        <v>33</v>
      </c>
      <c r="B46" s="119" t="s">
        <v>15</v>
      </c>
      <c r="C46" s="120" t="s">
        <v>40</v>
      </c>
      <c r="D46" s="121"/>
      <c r="E46" s="93"/>
      <c r="F46" s="93"/>
    </row>
    <row r="47" spans="1:11" ht="13.8" thickBot="1" x14ac:dyDescent="0.3">
      <c r="A47" s="118"/>
      <c r="B47" s="112"/>
      <c r="C47" s="94" t="s">
        <v>41</v>
      </c>
      <c r="D47" s="95">
        <f>F20</f>
        <v>44834</v>
      </c>
      <c r="E47" s="31"/>
      <c r="F47" s="93"/>
    </row>
    <row r="48" spans="1:11" x14ac:dyDescent="0.25">
      <c r="A48" s="86" t="s">
        <v>38</v>
      </c>
      <c r="B48" s="53">
        <v>1</v>
      </c>
      <c r="C48" s="105">
        <v>3039590654</v>
      </c>
      <c r="D48" s="106"/>
      <c r="E48" s="96"/>
      <c r="F48" s="96"/>
    </row>
    <row r="49" spans="1:6" x14ac:dyDescent="0.25">
      <c r="A49" s="73"/>
      <c r="B49" s="80"/>
      <c r="C49" s="80"/>
      <c r="D49" s="97"/>
      <c r="E49" s="82"/>
      <c r="F49" s="83"/>
    </row>
    <row r="50" spans="1:6" x14ac:dyDescent="0.25">
      <c r="A50" s="73"/>
      <c r="B50" s="80"/>
      <c r="C50" s="80"/>
      <c r="D50" s="97"/>
      <c r="E50" s="82"/>
      <c r="F50" s="83"/>
    </row>
    <row r="51" spans="1:6" x14ac:dyDescent="0.25">
      <c r="A51" s="73"/>
      <c r="B51" s="80"/>
      <c r="C51" s="80"/>
      <c r="D51" s="81"/>
      <c r="E51" s="82"/>
      <c r="F51" s="83"/>
    </row>
    <row r="52" spans="1:6" ht="52.8" x14ac:dyDescent="0.3">
      <c r="A52" s="98" t="s">
        <v>42</v>
      </c>
      <c r="B52" s="99"/>
      <c r="C52" s="99"/>
      <c r="D52" s="100"/>
      <c r="E52" s="100"/>
      <c r="F52" s="101"/>
    </row>
  </sheetData>
  <mergeCells count="9">
    <mergeCell ref="C48:D48"/>
    <mergeCell ref="A38:A40"/>
    <mergeCell ref="B38:B40"/>
    <mergeCell ref="C38:D38"/>
    <mergeCell ref="E38:F38"/>
    <mergeCell ref="C40:F40"/>
    <mergeCell ref="A46:A47"/>
    <mergeCell ref="B46:B47"/>
    <mergeCell ref="C46:D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leden 2022</vt:lpstr>
      <vt:lpstr>únor 2022</vt:lpstr>
      <vt:lpstr>březen 2022</vt:lpstr>
      <vt:lpstr>duben 2022</vt:lpstr>
      <vt:lpstr>květen 2022</vt:lpstr>
      <vt:lpstr>červen 2022</vt:lpstr>
      <vt:lpstr>červenec 2022</vt:lpstr>
      <vt:lpstr>srpen 2022</vt:lpstr>
      <vt:lpstr>září 2022</vt:lpstr>
      <vt:lpstr>říjen 2022</vt:lpstr>
      <vt:lpstr>listopad 2022</vt:lpstr>
      <vt:lpstr>prosinec 2022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2018-02-08T09:18:54Z</dcterms:created>
  <dcterms:modified xsi:type="dcterms:W3CDTF">2023-01-06T12:42:09Z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2020-11-24T10:15:32Z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a052edd1-4084-4bec-aab8-eb6c49fe2cdd</vt:lpwstr>
  </property>
  <property fmtid="{D5CDD505-2E9C-101B-9397-08002B2CF9AE}" pid="8" name="MSIP_Label_2a6524ed-fb1a-49fd-bafe-15c5e5ffd047_ContentBits">
    <vt:lpwstr>0</vt:lpwstr>
  </property>
</Properties>
</file>